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市一小成绩排名" sheetId="1" r:id="rId1"/>
    <sheet name="Sheet1" sheetId="2" r:id="rId2"/>
  </sheets>
  <definedNames>
    <definedName name="_xlnm.Print_Titles" localSheetId="0">'市一小成绩排名'!$1:$3</definedName>
  </definedNames>
  <calcPr fullCalcOnLoad="1"/>
</workbook>
</file>

<file path=xl/sharedStrings.xml><?xml version="1.0" encoding="utf-8"?>
<sst xmlns="http://schemas.openxmlformats.org/spreadsheetml/2006/main" count="89" uniqueCount="43">
  <si>
    <t>附件1</t>
  </si>
  <si>
    <t xml:space="preserve">  眉山市教育和体育局  
   2019年下半年高层次紧缺专业人才考核成绩及排名</t>
  </si>
  <si>
    <t>面试序号</t>
  </si>
  <si>
    <t>招聘
单位</t>
  </si>
  <si>
    <t>岗位代码</t>
  </si>
  <si>
    <t>招聘名额</t>
  </si>
  <si>
    <t>姓名</t>
  </si>
  <si>
    <t>性别</t>
  </si>
  <si>
    <t>笔试成绩</t>
  </si>
  <si>
    <t>折合分</t>
  </si>
  <si>
    <t>面试成绩</t>
  </si>
  <si>
    <t>考核成绩</t>
  </si>
  <si>
    <t>排名</t>
  </si>
  <si>
    <t>备注</t>
  </si>
  <si>
    <t>市一小语文</t>
  </si>
  <si>
    <t>杨华</t>
  </si>
  <si>
    <t>女</t>
  </si>
  <si>
    <t>高玉莲</t>
  </si>
  <si>
    <t>苏锐</t>
  </si>
  <si>
    <t>陈聪</t>
  </si>
  <si>
    <t>市一小数学</t>
  </si>
  <si>
    <t>黄婷</t>
  </si>
  <si>
    <t>市一小体育</t>
  </si>
  <si>
    <t>戴军</t>
  </si>
  <si>
    <t>男</t>
  </si>
  <si>
    <t>李芳维</t>
  </si>
  <si>
    <t>张敏慧</t>
  </si>
  <si>
    <t>李娇</t>
  </si>
  <si>
    <t>申洋</t>
  </si>
  <si>
    <t>晏琪</t>
  </si>
  <si>
    <t>唐文娟</t>
  </si>
  <si>
    <t>宋飞霖</t>
  </si>
  <si>
    <t>市业余体校</t>
  </si>
  <si>
    <t>胡慧琳</t>
  </si>
  <si>
    <t>李玲</t>
  </si>
  <si>
    <t xml:space="preserve">  眉山市教育和体育局  
   2020年下半年引进优秀人才考核招聘成绩及排名（公示）</t>
  </si>
  <si>
    <t>序号</t>
  </si>
  <si>
    <t>朱杰</t>
  </si>
  <si>
    <t>柏雪婷</t>
  </si>
  <si>
    <t>杨莹</t>
  </si>
  <si>
    <t>许婷</t>
  </si>
  <si>
    <t>说课成绩</t>
  </si>
  <si>
    <t>严悦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</si>
</sst>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color indexed="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horizontal="center"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115" zoomScaleNormal="115" workbookViewId="0" topLeftCell="A1">
      <selection activeCell="E5" sqref="E5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9.00390625" style="0" customWidth="1"/>
    <col min="4" max="4" width="5.00390625" style="0" customWidth="1"/>
    <col min="5" max="7" width="12.25390625" style="0" customWidth="1"/>
    <col min="8" max="9" width="8.25390625" style="0" customWidth="1"/>
    <col min="10" max="10" width="7.75390625" style="3" customWidth="1"/>
    <col min="11" max="11" width="15.75390625" style="0" customWidth="1"/>
    <col min="12" max="12" width="10.875" style="0" customWidth="1"/>
    <col min="13" max="13" width="8.875" style="0" customWidth="1"/>
  </cols>
  <sheetData>
    <row r="1" ht="14.25">
      <c r="A1" t="s">
        <v>0</v>
      </c>
    </row>
    <row r="2" spans="1:13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9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9</v>
      </c>
      <c r="K3" s="6" t="s">
        <v>11</v>
      </c>
      <c r="L3" s="23" t="s">
        <v>12</v>
      </c>
      <c r="M3" s="24" t="s">
        <v>13</v>
      </c>
    </row>
    <row r="4" spans="1:13" s="2" customFormat="1" ht="19.5" customHeight="1">
      <c r="A4" s="8">
        <v>1</v>
      </c>
      <c r="B4" s="9" t="s">
        <v>14</v>
      </c>
      <c r="C4" s="10">
        <v>1904010</v>
      </c>
      <c r="D4" s="11">
        <v>2</v>
      </c>
      <c r="E4" s="12" t="s">
        <v>15</v>
      </c>
      <c r="F4" s="26" t="s">
        <v>16</v>
      </c>
      <c r="G4" s="26">
        <v>88.3</v>
      </c>
      <c r="H4" s="26">
        <f aca="true" t="shared" si="0" ref="H4:H16">G4*0.6</f>
        <v>52.98</v>
      </c>
      <c r="I4" s="26">
        <v>90</v>
      </c>
      <c r="J4" s="26">
        <f aca="true" t="shared" si="1" ref="J4:J16">I4*0.4</f>
        <v>36</v>
      </c>
      <c r="K4" s="26">
        <f aca="true" t="shared" si="2" ref="K4:K16">H4+J4</f>
        <v>88.97999999999999</v>
      </c>
      <c r="L4" s="26">
        <v>3</v>
      </c>
      <c r="M4" s="8"/>
    </row>
    <row r="5" spans="1:13" s="2" customFormat="1" ht="19.5" customHeight="1">
      <c r="A5" s="8">
        <v>2</v>
      </c>
      <c r="B5" s="14"/>
      <c r="C5" s="15"/>
      <c r="D5" s="16"/>
      <c r="E5" s="12" t="s">
        <v>17</v>
      </c>
      <c r="F5" s="26" t="s">
        <v>16</v>
      </c>
      <c r="G5" s="26">
        <v>91.92</v>
      </c>
      <c r="H5" s="26">
        <f t="shared" si="0"/>
        <v>55.152</v>
      </c>
      <c r="I5" s="26">
        <v>90.6</v>
      </c>
      <c r="J5" s="26">
        <f t="shared" si="1"/>
        <v>36.24</v>
      </c>
      <c r="K5" s="26">
        <f t="shared" si="2"/>
        <v>91.392</v>
      </c>
      <c r="L5" s="26">
        <v>1</v>
      </c>
      <c r="M5" s="8"/>
    </row>
    <row r="6" spans="1:13" s="2" customFormat="1" ht="19.5" customHeight="1">
      <c r="A6" s="8">
        <v>3</v>
      </c>
      <c r="B6" s="14"/>
      <c r="C6" s="15"/>
      <c r="D6" s="16"/>
      <c r="E6" s="12" t="s">
        <v>18</v>
      </c>
      <c r="F6" s="26" t="s">
        <v>16</v>
      </c>
      <c r="G6" s="26">
        <v>91.3</v>
      </c>
      <c r="H6" s="26">
        <f t="shared" si="0"/>
        <v>54.779999999999994</v>
      </c>
      <c r="I6" s="26">
        <v>90.62</v>
      </c>
      <c r="J6" s="26">
        <f t="shared" si="1"/>
        <v>36.248000000000005</v>
      </c>
      <c r="K6" s="26">
        <f t="shared" si="2"/>
        <v>91.02799999999999</v>
      </c>
      <c r="L6" s="26">
        <v>2</v>
      </c>
      <c r="M6" s="8"/>
    </row>
    <row r="7" spans="1:13" s="2" customFormat="1" ht="19.5" customHeight="1">
      <c r="A7" s="8">
        <v>4</v>
      </c>
      <c r="B7" s="27"/>
      <c r="C7" s="17"/>
      <c r="D7" s="18"/>
      <c r="E7" s="12" t="s">
        <v>19</v>
      </c>
      <c r="F7" s="26" t="s">
        <v>16</v>
      </c>
      <c r="G7" s="26">
        <v>89.5</v>
      </c>
      <c r="H7" s="26">
        <f t="shared" si="0"/>
        <v>53.699999999999996</v>
      </c>
      <c r="I7" s="26">
        <v>86.8</v>
      </c>
      <c r="J7" s="26">
        <f t="shared" si="1"/>
        <v>34.72</v>
      </c>
      <c r="K7" s="26">
        <f t="shared" si="2"/>
        <v>88.41999999999999</v>
      </c>
      <c r="L7" s="26">
        <v>4</v>
      </c>
      <c r="M7" s="8"/>
    </row>
    <row r="8" spans="1:13" s="2" customFormat="1" ht="28.5" customHeight="1">
      <c r="A8" s="8">
        <v>1</v>
      </c>
      <c r="B8" s="19" t="s">
        <v>20</v>
      </c>
      <c r="C8" s="20">
        <v>1904011</v>
      </c>
      <c r="D8" s="21">
        <v>1</v>
      </c>
      <c r="E8" s="12" t="s">
        <v>21</v>
      </c>
      <c r="F8" s="12" t="s">
        <v>16</v>
      </c>
      <c r="G8" s="26">
        <v>91.1</v>
      </c>
      <c r="H8" s="26">
        <f t="shared" si="0"/>
        <v>54.66</v>
      </c>
      <c r="I8" s="12">
        <v>87.4</v>
      </c>
      <c r="J8" s="26">
        <f t="shared" si="1"/>
        <v>34.96</v>
      </c>
      <c r="K8" s="26">
        <f t="shared" si="2"/>
        <v>89.62</v>
      </c>
      <c r="L8" s="22">
        <v>1</v>
      </c>
      <c r="M8" s="8"/>
    </row>
    <row r="9" spans="1:13" s="2" customFormat="1" ht="24.75" customHeight="1">
      <c r="A9" s="8">
        <v>1</v>
      </c>
      <c r="B9" s="9" t="s">
        <v>22</v>
      </c>
      <c r="C9" s="11">
        <v>1904012</v>
      </c>
      <c r="D9" s="11">
        <v>1</v>
      </c>
      <c r="E9" s="22" t="s">
        <v>23</v>
      </c>
      <c r="F9" s="22" t="s">
        <v>24</v>
      </c>
      <c r="G9" s="26">
        <v>85.6</v>
      </c>
      <c r="H9" s="22">
        <f t="shared" si="0"/>
        <v>51.35999999999999</v>
      </c>
      <c r="I9" s="22">
        <v>89.1</v>
      </c>
      <c r="J9" s="22">
        <f t="shared" si="1"/>
        <v>35.64</v>
      </c>
      <c r="K9" s="28">
        <f t="shared" si="2"/>
        <v>87</v>
      </c>
      <c r="L9" s="8">
        <v>7</v>
      </c>
      <c r="M9" s="8"/>
    </row>
    <row r="10" spans="1:13" s="2" customFormat="1" ht="19.5" customHeight="1">
      <c r="A10" s="8">
        <v>2</v>
      </c>
      <c r="B10" s="14"/>
      <c r="C10" s="16"/>
      <c r="D10" s="16"/>
      <c r="E10" s="22" t="s">
        <v>25</v>
      </c>
      <c r="F10" s="22" t="s">
        <v>24</v>
      </c>
      <c r="G10" s="26">
        <v>89.84</v>
      </c>
      <c r="H10" s="22">
        <f t="shared" si="0"/>
        <v>53.904</v>
      </c>
      <c r="I10" s="22">
        <v>90.5</v>
      </c>
      <c r="J10" s="22">
        <f t="shared" si="1"/>
        <v>36.2</v>
      </c>
      <c r="K10" s="28">
        <f t="shared" si="2"/>
        <v>90.10400000000001</v>
      </c>
      <c r="L10" s="8">
        <v>2</v>
      </c>
      <c r="M10" s="8"/>
    </row>
    <row r="11" spans="1:13" s="2" customFormat="1" ht="19.5" customHeight="1">
      <c r="A11" s="8">
        <v>3</v>
      </c>
      <c r="B11" s="14"/>
      <c r="C11" s="16"/>
      <c r="D11" s="16"/>
      <c r="E11" s="22" t="s">
        <v>26</v>
      </c>
      <c r="F11" s="22" t="s">
        <v>16</v>
      </c>
      <c r="G11" s="26">
        <v>89.64</v>
      </c>
      <c r="H11" s="22">
        <f t="shared" si="0"/>
        <v>53.784</v>
      </c>
      <c r="I11" s="22">
        <v>94.6</v>
      </c>
      <c r="J11" s="22">
        <f t="shared" si="1"/>
        <v>37.839999999999996</v>
      </c>
      <c r="K11" s="28">
        <f t="shared" si="2"/>
        <v>91.624</v>
      </c>
      <c r="L11" s="8">
        <v>1</v>
      </c>
      <c r="M11" s="8"/>
    </row>
    <row r="12" spans="1:13" s="2" customFormat="1" ht="19.5" customHeight="1">
      <c r="A12" s="8">
        <v>4</v>
      </c>
      <c r="B12" s="14"/>
      <c r="C12" s="16"/>
      <c r="D12" s="16"/>
      <c r="E12" s="22" t="s">
        <v>27</v>
      </c>
      <c r="F12" s="22" t="s">
        <v>16</v>
      </c>
      <c r="G12" s="26">
        <v>86.4</v>
      </c>
      <c r="H12" s="22">
        <f t="shared" si="0"/>
        <v>51.84</v>
      </c>
      <c r="I12" s="22">
        <v>89.7</v>
      </c>
      <c r="J12" s="22">
        <f t="shared" si="1"/>
        <v>35.88</v>
      </c>
      <c r="K12" s="28">
        <f t="shared" si="2"/>
        <v>87.72</v>
      </c>
      <c r="L12" s="8">
        <v>4</v>
      </c>
      <c r="M12" s="8"/>
    </row>
    <row r="13" spans="1:13" ht="21.75" customHeight="1">
      <c r="A13" s="8">
        <v>5</v>
      </c>
      <c r="B13" s="14"/>
      <c r="C13" s="16"/>
      <c r="D13" s="16"/>
      <c r="E13" s="22" t="s">
        <v>28</v>
      </c>
      <c r="F13" s="22" t="s">
        <v>16</v>
      </c>
      <c r="G13" s="22">
        <v>87.64</v>
      </c>
      <c r="H13" s="22">
        <f t="shared" si="0"/>
        <v>52.583999999999996</v>
      </c>
      <c r="I13" s="22">
        <v>87.4</v>
      </c>
      <c r="J13" s="22">
        <f t="shared" si="1"/>
        <v>34.96</v>
      </c>
      <c r="K13" s="28">
        <f t="shared" si="2"/>
        <v>87.544</v>
      </c>
      <c r="L13" s="8">
        <v>5</v>
      </c>
      <c r="M13" s="29"/>
    </row>
    <row r="14" spans="1:13" ht="22.5" customHeight="1">
      <c r="A14" s="8">
        <v>6</v>
      </c>
      <c r="B14" s="14"/>
      <c r="C14" s="16"/>
      <c r="D14" s="16"/>
      <c r="E14" s="22" t="s">
        <v>29</v>
      </c>
      <c r="F14" s="22" t="s">
        <v>16</v>
      </c>
      <c r="G14" s="22">
        <v>88.66</v>
      </c>
      <c r="H14" s="22">
        <f t="shared" si="0"/>
        <v>53.196</v>
      </c>
      <c r="I14" s="22">
        <v>85.5</v>
      </c>
      <c r="J14" s="22">
        <f t="shared" si="1"/>
        <v>34.2</v>
      </c>
      <c r="K14" s="28">
        <f t="shared" si="2"/>
        <v>87.396</v>
      </c>
      <c r="L14" s="8">
        <v>6</v>
      </c>
      <c r="M14" s="29"/>
    </row>
    <row r="15" spans="1:13" ht="14.25">
      <c r="A15" s="8">
        <v>7</v>
      </c>
      <c r="B15" s="14"/>
      <c r="C15" s="16"/>
      <c r="D15" s="16"/>
      <c r="E15" s="22" t="s">
        <v>30</v>
      </c>
      <c r="F15" s="22" t="s">
        <v>16</v>
      </c>
      <c r="G15" s="22">
        <v>83.46</v>
      </c>
      <c r="H15" s="22">
        <f t="shared" si="0"/>
        <v>50.07599999999999</v>
      </c>
      <c r="I15" s="22">
        <v>90.6</v>
      </c>
      <c r="J15" s="22">
        <f t="shared" si="1"/>
        <v>36.24</v>
      </c>
      <c r="K15" s="28">
        <f t="shared" si="2"/>
        <v>86.316</v>
      </c>
      <c r="L15" s="8">
        <v>8</v>
      </c>
      <c r="M15" s="25"/>
    </row>
    <row r="16" spans="1:13" ht="14.25">
      <c r="A16" s="8">
        <v>8</v>
      </c>
      <c r="B16" s="27"/>
      <c r="C16" s="18"/>
      <c r="D16" s="18"/>
      <c r="E16" s="22" t="s">
        <v>31</v>
      </c>
      <c r="F16" s="22" t="s">
        <v>24</v>
      </c>
      <c r="G16" s="22">
        <v>86.76</v>
      </c>
      <c r="H16" s="22">
        <f t="shared" si="0"/>
        <v>52.056000000000004</v>
      </c>
      <c r="I16" s="22">
        <v>90.9</v>
      </c>
      <c r="J16" s="22">
        <f t="shared" si="1"/>
        <v>36.36000000000001</v>
      </c>
      <c r="K16" s="28">
        <f t="shared" si="2"/>
        <v>88.41600000000001</v>
      </c>
      <c r="L16" s="8">
        <v>3</v>
      </c>
      <c r="M16" s="25"/>
    </row>
    <row r="17" spans="1:13" ht="14.25">
      <c r="A17" s="8">
        <v>1</v>
      </c>
      <c r="B17" s="9" t="s">
        <v>32</v>
      </c>
      <c r="C17" s="10">
        <v>1904013</v>
      </c>
      <c r="D17" s="11">
        <v>2</v>
      </c>
      <c r="E17" s="22" t="s">
        <v>33</v>
      </c>
      <c r="F17" s="22" t="s">
        <v>16</v>
      </c>
      <c r="G17" s="22">
        <v>53.4</v>
      </c>
      <c r="H17" s="22">
        <v>26.7</v>
      </c>
      <c r="I17" s="22">
        <v>52.8</v>
      </c>
      <c r="J17" s="22">
        <v>26.4</v>
      </c>
      <c r="K17" s="22">
        <v>53.1</v>
      </c>
      <c r="L17" s="30">
        <v>2</v>
      </c>
      <c r="M17" s="8"/>
    </row>
    <row r="18" spans="1:13" ht="14.25">
      <c r="A18" s="8">
        <v>2</v>
      </c>
      <c r="B18" s="27"/>
      <c r="C18" s="17"/>
      <c r="D18" s="18"/>
      <c r="E18" s="22" t="s">
        <v>34</v>
      </c>
      <c r="F18" s="22" t="s">
        <v>16</v>
      </c>
      <c r="G18" s="22">
        <v>54.2</v>
      </c>
      <c r="H18" s="22">
        <v>27.1</v>
      </c>
      <c r="I18" s="22">
        <v>66</v>
      </c>
      <c r="J18" s="22">
        <v>33</v>
      </c>
      <c r="K18" s="22">
        <v>60.1</v>
      </c>
      <c r="L18" s="22">
        <v>1</v>
      </c>
      <c r="M18" s="8"/>
    </row>
  </sheetData>
  <sheetProtection/>
  <mergeCells count="10">
    <mergeCell ref="A2:M2"/>
    <mergeCell ref="B4:B7"/>
    <mergeCell ref="B9:B16"/>
    <mergeCell ref="B17:B18"/>
    <mergeCell ref="C4:C7"/>
    <mergeCell ref="C9:C16"/>
    <mergeCell ref="C17:C18"/>
    <mergeCell ref="D4:D7"/>
    <mergeCell ref="D9:D16"/>
    <mergeCell ref="D17:D18"/>
  </mergeCells>
  <conditionalFormatting sqref="E4:E7">
    <cfRule type="expression" priority="1" dxfId="0" stopIfTrue="1">
      <formula>AND(COUNTIF($E$4:$E$7,E4)&gt;1,NOT(ISBLANK(E4)))</formula>
    </cfRule>
    <cfRule type="expression" priority="2" dxfId="0" stopIfTrue="1">
      <formula>AND(COUNTIF($E$4:$E$7,E4)&gt;1,NOT(ISBLANK(E4)))</formula>
    </cfRule>
  </conditionalFormatting>
  <conditionalFormatting sqref="I8 E8:F8">
    <cfRule type="expression" priority="51" dxfId="0" stopIfTrue="1">
      <formula>AND(COUNTIF($I$8,E8)+COUNTIF($E$8:$F$8,E8)&gt;1,NOT(ISBLANK(E8)))</formula>
    </cfRule>
    <cfRule type="expression" priority="52" dxfId="0" stopIfTrue="1">
      <formula>AND(COUNTIF($I$8,E8)+COUNTIF($E$8:$F$8,E8)&gt;1,NOT(ISBLANK(E8)))</formula>
    </cfRule>
  </conditionalFormatting>
  <conditionalFormatting sqref="I10:I16 E10:E16 G13:G16">
    <cfRule type="expression" priority="103" dxfId="0" stopIfTrue="1">
      <formula>AND(COUNTIF($I$10:$I$16,E10)+COUNTIF($E$10:$E$16,E10)+COUNTIF($G$13:$G$16,E10)&gt;1,NOT(ISBLANK(E10)))</formula>
    </cfRule>
    <cfRule type="expression" priority="104" dxfId="0" stopIfTrue="1">
      <formula>AND(COUNTIF($I$10:$I$16,E10)+COUNTIF($E$10:$E$16,E10)+COUNTIF($G$13:$G$16,E10)&gt;1,NOT(ISBLANK(E10)))</formula>
    </cfRule>
    <cfRule type="expression" priority="109" dxfId="0" stopIfTrue="1">
      <formula>AND(COUNTIF($I$10:$I$16,E10)+COUNTIF($E$10:$E$16,E10)+COUNTIF($G$13:$G$16,E10)&gt;1,NOT(ISBLANK(E10)))</formula>
    </cfRule>
    <cfRule type="duplicateValues" priority="110" dxfId="1" stopIfTrue="1">
      <formula>AND(COUNTIF($I$10:$I$16,A1)+COUNTIF($E$10:$E$16,A1)+COUNTIF($G$13:$G$16,A1)&gt;1,NOT(ISBLANK(A1)))</formula>
    </cfRule>
  </conditionalFormatting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4" sqref="A4:IV7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9.00390625" style="0" customWidth="1"/>
    <col min="4" max="4" width="5.00390625" style="0" customWidth="1"/>
    <col min="5" max="5" width="10.375" style="0" customWidth="1"/>
    <col min="6" max="6" width="6.125" style="0" customWidth="1"/>
    <col min="7" max="7" width="11.00390625" style="0" customWidth="1"/>
    <col min="8" max="8" width="9.375" style="0" customWidth="1"/>
    <col min="9" max="9" width="8.25390625" style="0" customWidth="1"/>
    <col min="10" max="10" width="7.75390625" style="3" customWidth="1"/>
    <col min="11" max="11" width="15.75390625" style="0" customWidth="1"/>
    <col min="12" max="12" width="10.875" style="0" customWidth="1"/>
    <col min="13" max="13" width="7.375" style="0" customWidth="1"/>
  </cols>
  <sheetData>
    <row r="1" ht="14.25">
      <c r="A1" t="s">
        <v>0</v>
      </c>
    </row>
    <row r="2" spans="1:13" ht="60" customHeight="1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9" customHeight="1">
      <c r="A3" s="5" t="s">
        <v>36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9</v>
      </c>
      <c r="K3" s="6" t="s">
        <v>11</v>
      </c>
      <c r="L3" s="23" t="s">
        <v>12</v>
      </c>
      <c r="M3" s="24" t="s">
        <v>13</v>
      </c>
    </row>
    <row r="4" spans="1:13" s="1" customFormat="1" ht="21.75" customHeight="1">
      <c r="A4" s="8">
        <v>1</v>
      </c>
      <c r="B4" s="9" t="s">
        <v>20</v>
      </c>
      <c r="C4" s="10">
        <v>2003013</v>
      </c>
      <c r="D4" s="11">
        <v>1</v>
      </c>
      <c r="E4" s="12" t="s">
        <v>37</v>
      </c>
      <c r="F4" s="13" t="s">
        <v>16</v>
      </c>
      <c r="G4" s="13">
        <v>84.4</v>
      </c>
      <c r="H4" s="13">
        <f>G4*0.6</f>
        <v>50.64</v>
      </c>
      <c r="I4" s="13">
        <v>84.2</v>
      </c>
      <c r="J4" s="13">
        <f>I4*0.4</f>
        <v>33.68</v>
      </c>
      <c r="K4" s="13">
        <f>H4+J4</f>
        <v>84.32</v>
      </c>
      <c r="L4" s="13">
        <v>1</v>
      </c>
      <c r="M4" s="8"/>
    </row>
    <row r="5" spans="1:13" s="1" customFormat="1" ht="21.75" customHeight="1">
      <c r="A5" s="8">
        <v>2</v>
      </c>
      <c r="B5" s="14"/>
      <c r="C5" s="15"/>
      <c r="D5" s="16"/>
      <c r="E5" s="12" t="s">
        <v>38</v>
      </c>
      <c r="F5" s="13" t="s">
        <v>16</v>
      </c>
      <c r="G5" s="13">
        <v>82.2</v>
      </c>
      <c r="H5" s="13">
        <f>G5*0.6</f>
        <v>49.32</v>
      </c>
      <c r="I5" s="13">
        <v>83</v>
      </c>
      <c r="J5" s="13">
        <f>I5*0.4</f>
        <v>33.2</v>
      </c>
      <c r="K5" s="13">
        <f>H5+J5</f>
        <v>82.52000000000001</v>
      </c>
      <c r="L5" s="13">
        <v>2</v>
      </c>
      <c r="M5" s="8"/>
    </row>
    <row r="6" spans="1:13" s="1" customFormat="1" ht="21.75" customHeight="1">
      <c r="A6" s="8">
        <v>3</v>
      </c>
      <c r="B6" s="14"/>
      <c r="C6" s="15"/>
      <c r="D6" s="16"/>
      <c r="E6" s="12" t="s">
        <v>39</v>
      </c>
      <c r="F6" s="13" t="s">
        <v>16</v>
      </c>
      <c r="G6" s="13">
        <v>82.8</v>
      </c>
      <c r="H6" s="13">
        <f>G6*0.6</f>
        <v>49.68</v>
      </c>
      <c r="I6" s="13">
        <v>82</v>
      </c>
      <c r="J6" s="13">
        <f>I6*0.4</f>
        <v>32.800000000000004</v>
      </c>
      <c r="K6" s="13">
        <f>H6+J6</f>
        <v>82.48</v>
      </c>
      <c r="L6" s="13">
        <v>3</v>
      </c>
      <c r="M6" s="8"/>
    </row>
    <row r="7" spans="1:13" s="1" customFormat="1" ht="21.75" customHeight="1">
      <c r="A7" s="8">
        <v>4</v>
      </c>
      <c r="B7" s="14"/>
      <c r="C7" s="17"/>
      <c r="D7" s="18"/>
      <c r="E7" s="12" t="s">
        <v>40</v>
      </c>
      <c r="F7" s="13" t="s">
        <v>16</v>
      </c>
      <c r="G7" s="13">
        <v>81.4</v>
      </c>
      <c r="H7" s="13">
        <f>G7*0.6</f>
        <v>48.84</v>
      </c>
      <c r="I7" s="13">
        <v>78.4</v>
      </c>
      <c r="J7" s="13">
        <f>I7*0.4</f>
        <v>31.360000000000003</v>
      </c>
      <c r="K7" s="13">
        <f>H7+J7</f>
        <v>80.2</v>
      </c>
      <c r="L7" s="13">
        <v>4</v>
      </c>
      <c r="M7" s="8"/>
    </row>
    <row r="8" spans="1:13" s="2" customFormat="1" ht="33" customHeight="1">
      <c r="A8" s="5" t="s">
        <v>36</v>
      </c>
      <c r="B8" s="5" t="s">
        <v>3</v>
      </c>
      <c r="C8" s="5" t="s">
        <v>4</v>
      </c>
      <c r="D8" s="6" t="s">
        <v>5</v>
      </c>
      <c r="E8" s="5" t="s">
        <v>6</v>
      </c>
      <c r="F8" s="7" t="s">
        <v>7</v>
      </c>
      <c r="G8" s="7" t="s">
        <v>10</v>
      </c>
      <c r="H8" s="7" t="s">
        <v>9</v>
      </c>
      <c r="I8" s="7" t="s">
        <v>41</v>
      </c>
      <c r="J8" s="7" t="s">
        <v>9</v>
      </c>
      <c r="K8" s="6" t="s">
        <v>11</v>
      </c>
      <c r="L8" s="23" t="s">
        <v>12</v>
      </c>
      <c r="M8" s="24" t="s">
        <v>13</v>
      </c>
    </row>
    <row r="9" spans="1:13" ht="27">
      <c r="A9" s="8">
        <v>1</v>
      </c>
      <c r="B9" s="19" t="s">
        <v>32</v>
      </c>
      <c r="C9" s="20">
        <v>2003014</v>
      </c>
      <c r="D9" s="21">
        <v>1</v>
      </c>
      <c r="E9" s="22" t="s">
        <v>42</v>
      </c>
      <c r="F9" s="22" t="s">
        <v>16</v>
      </c>
      <c r="G9" s="22">
        <v>88.6</v>
      </c>
      <c r="H9" s="22">
        <f>G9*0.5</f>
        <v>44.3</v>
      </c>
      <c r="I9" s="22">
        <v>86</v>
      </c>
      <c r="J9" s="22">
        <f>I9*0.5</f>
        <v>43</v>
      </c>
      <c r="K9" s="22">
        <f>J9+H9</f>
        <v>87.3</v>
      </c>
      <c r="L9" s="22">
        <v>1</v>
      </c>
      <c r="M9" s="25"/>
    </row>
  </sheetData>
  <sheetProtection/>
  <mergeCells count="4">
    <mergeCell ref="A2:M2"/>
    <mergeCell ref="B4:B7"/>
    <mergeCell ref="C4:C7"/>
    <mergeCell ref="D4:D7"/>
  </mergeCells>
  <conditionalFormatting sqref="E4:E7">
    <cfRule type="expression" priority="1" dxfId="0" stopIfTrue="1">
      <formula>AND(COUNTIF($E$4:$E$7,E4)&gt;1,NOT(ISBLANK(E4)))</formula>
    </cfRule>
    <cfRule type="expression" priority="2" dxfId="0" stopIfTrue="1">
      <formula>AND(COUNTIF($E$4:$E$7,E4)&gt;1,NOT(ISBLANK(E4)))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纽祜禄花花酱</cp:lastModifiedBy>
  <cp:lastPrinted>2019-04-22T00:36:17Z</cp:lastPrinted>
  <dcterms:created xsi:type="dcterms:W3CDTF">1996-12-17T01:32:42Z</dcterms:created>
  <dcterms:modified xsi:type="dcterms:W3CDTF">2020-12-22T02:31:37Z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