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绩明细" sheetId="1" r:id="rId1"/>
  </sheets>
  <definedNames>
    <definedName name="_xlnm.Print_Titles" localSheetId="0">'成绩明细'!$2:$3</definedName>
    <definedName name="_xlnm._FilterDatabase" localSheetId="0" hidden="1">'成绩明细'!$A$3:$P$116</definedName>
  </definedNames>
  <calcPr fullCalcOnLoad="1"/>
</workbook>
</file>

<file path=xl/sharedStrings.xml><?xml version="1.0" encoding="utf-8"?>
<sst xmlns="http://schemas.openxmlformats.org/spreadsheetml/2006/main" count="444" uniqueCount="319">
  <si>
    <t>附件</t>
  </si>
  <si>
    <t>2020年上半年蓬溪县部分事业单位公开考试招聘工作人员第一批考试总成绩及进入体检人员名单</t>
  </si>
  <si>
    <t>岗位代码</t>
  </si>
  <si>
    <t>招聘单位</t>
  </si>
  <si>
    <t>招聘专业</t>
  </si>
  <si>
    <t>招聘名额</t>
  </si>
  <si>
    <t>准考证号</t>
  </si>
  <si>
    <t>姓名</t>
  </si>
  <si>
    <t>公共科目成绩</t>
  </si>
  <si>
    <t>政策性加分</t>
  </si>
  <si>
    <t>笔试总成绩</t>
  </si>
  <si>
    <t>笔试成绩折合</t>
  </si>
  <si>
    <t>名次</t>
  </si>
  <si>
    <t>面试成绩</t>
  </si>
  <si>
    <t>面试成绩折合</t>
  </si>
  <si>
    <t>考试总成绩</t>
  </si>
  <si>
    <t>是否进入体检</t>
  </si>
  <si>
    <t>蓬溪县效能建设办公室</t>
  </si>
  <si>
    <t>本科专业：计算机科学与技术、网络工程、电子信息工程；研究生专业：计算机科学与技术、电子与通信工程</t>
  </si>
  <si>
    <t>2615001051824</t>
  </si>
  <si>
    <t>杨冉</t>
  </si>
  <si>
    <t>是</t>
  </si>
  <si>
    <t>2615001051906</t>
  </si>
  <si>
    <t>蒋松辰</t>
  </si>
  <si>
    <t>2615001051908</t>
  </si>
  <si>
    <t>文娟</t>
  </si>
  <si>
    <t>蓬溪县安全生产信息中心</t>
  </si>
  <si>
    <t>本科专业：信息管理与信息系统、工商管理、网络工程、汉语言文学；研究生专业：中国语言文学、语言学及应用语言学、工商管理、计算机应用技术</t>
  </si>
  <si>
    <t>2615002051917</t>
  </si>
  <si>
    <t>王银花</t>
  </si>
  <si>
    <t>2615002052004</t>
  </si>
  <si>
    <t>赵宏洲</t>
  </si>
  <si>
    <t>70.00</t>
  </si>
  <si>
    <t>2615002052003</t>
  </si>
  <si>
    <t>颜莉</t>
  </si>
  <si>
    <t>69.00</t>
  </si>
  <si>
    <t>2615002051921</t>
  </si>
  <si>
    <t>罗毅</t>
  </si>
  <si>
    <t>蓬溪县平安创建信息中心</t>
  </si>
  <si>
    <t>本科专业：汉语言文学、汉语言；研究生专业：中国语言文学、汉语言文字学、语言学及应用语言学</t>
  </si>
  <si>
    <t>2615003052129</t>
  </si>
  <si>
    <t>黄津</t>
  </si>
  <si>
    <t>74.00</t>
  </si>
  <si>
    <t>2615003052109</t>
  </si>
  <si>
    <t>廖瑞琪</t>
  </si>
  <si>
    <t>65.00</t>
  </si>
  <si>
    <t>2615003052123</t>
  </si>
  <si>
    <t>刘甜</t>
  </si>
  <si>
    <t>67.00</t>
  </si>
  <si>
    <t>2615003052025</t>
  </si>
  <si>
    <t>曾南鑫</t>
  </si>
  <si>
    <t>2615003052104</t>
  </si>
  <si>
    <t>谭洪伟</t>
  </si>
  <si>
    <t>62.00</t>
  </si>
  <si>
    <t>2615003052110</t>
  </si>
  <si>
    <t>何早庆</t>
  </si>
  <si>
    <t>63.00</t>
  </si>
  <si>
    <t>2615003052112</t>
  </si>
  <si>
    <t>邓佳佳</t>
  </si>
  <si>
    <t>64.00</t>
  </si>
  <si>
    <t>2615003052111</t>
  </si>
  <si>
    <t>李欢</t>
  </si>
  <si>
    <t>59.00</t>
  </si>
  <si>
    <t>2615003052028</t>
  </si>
  <si>
    <t>曾祥云</t>
  </si>
  <si>
    <t>2615003052117</t>
  </si>
  <si>
    <t>李康</t>
  </si>
  <si>
    <t>2615003052114</t>
  </si>
  <si>
    <t>严怡微</t>
  </si>
  <si>
    <t>51.00</t>
  </si>
  <si>
    <t>2615003052122</t>
  </si>
  <si>
    <t>杨雪</t>
  </si>
  <si>
    <t>蓬溪县政府投资项目
评审管理中心</t>
  </si>
  <si>
    <t>本科专业：土木工程、工程造价；研究生专业：土木工程、建筑与土木工程、工程管理</t>
  </si>
  <si>
    <t>2615004052207</t>
  </si>
  <si>
    <t>吴宇恒</t>
  </si>
  <si>
    <t>2615004052225</t>
  </si>
  <si>
    <t>杨振法</t>
  </si>
  <si>
    <t>73.00</t>
  </si>
  <si>
    <t>2615004052223</t>
  </si>
  <si>
    <t>申宇娇</t>
  </si>
  <si>
    <t>蓬溪县政府投资非经营性工程集中代建管理中心</t>
  </si>
  <si>
    <t>本科专业：工程管理；研究生专业：工程管理、管理科学与工程</t>
  </si>
  <si>
    <t>2615005052308</t>
  </si>
  <si>
    <t>周焜</t>
  </si>
  <si>
    <t>2615005052415</t>
  </si>
  <si>
    <t>何垣均</t>
  </si>
  <si>
    <t>2615005052418</t>
  </si>
  <si>
    <t>赵岽宇</t>
  </si>
  <si>
    <t>72.00</t>
  </si>
  <si>
    <t>2615005052409</t>
  </si>
  <si>
    <t>张兴隆</t>
  </si>
  <si>
    <t>2615005052309</t>
  </si>
  <si>
    <t>尹玖</t>
  </si>
  <si>
    <t>71.00</t>
  </si>
  <si>
    <t>2615005052325</t>
  </si>
  <si>
    <t>黄强</t>
  </si>
  <si>
    <t>68.00</t>
  </si>
  <si>
    <t>蓬溪县建设工程质量监督站</t>
  </si>
  <si>
    <t>本科专业：给排水科学与工程、城乡规划、土木工程；研究生专业：结构工程、城市规划、城乡规划学、市政工程、土木工程、建筑与土木工程</t>
  </si>
  <si>
    <t>2615006052504</t>
  </si>
  <si>
    <t>何冠锐</t>
  </si>
  <si>
    <t>75.00</t>
  </si>
  <si>
    <t>2615006052511</t>
  </si>
  <si>
    <t>杜沂键</t>
  </si>
  <si>
    <t>2615006052427</t>
  </si>
  <si>
    <t>孙艺</t>
  </si>
  <si>
    <t>蓬溪县气象防灾减灾中心</t>
  </si>
  <si>
    <t xml:space="preserve">本科专业：汉语言、汉语言文学、行政管理； 研究生专业：汉语言文字学、语言学及应用语言学、中国语言文学、行政管理     </t>
  </si>
  <si>
    <t>2615007052603</t>
  </si>
  <si>
    <t>杨静</t>
  </si>
  <si>
    <t>77.00</t>
  </si>
  <si>
    <t>2615007052529</t>
  </si>
  <si>
    <t>梅立</t>
  </si>
  <si>
    <t>2615007052606</t>
  </si>
  <si>
    <t>周琳</t>
  </si>
  <si>
    <t>66.00</t>
  </si>
  <si>
    <t>天福镇畜牧兽医站1人，红江镇畜牧兽医站1人，文井镇畜牧兽医站1人</t>
  </si>
  <si>
    <t>专科专业：文秘、汉语言文学、法律、法学；本科专业：文秘学、秘书学、汉语言文学、法律、法学</t>
  </si>
  <si>
    <t>2615008052812</t>
  </si>
  <si>
    <t>刘子涵</t>
  </si>
  <si>
    <t>76.00</t>
  </si>
  <si>
    <t>2615008052827</t>
  </si>
  <si>
    <t>熊毅</t>
  </si>
  <si>
    <t>2615008052625</t>
  </si>
  <si>
    <t>谢辉</t>
  </si>
  <si>
    <t>2615008052825</t>
  </si>
  <si>
    <t>廖稳</t>
  </si>
  <si>
    <t>2615008052828</t>
  </si>
  <si>
    <t>邓瑞喜</t>
  </si>
  <si>
    <t>2615008052616</t>
  </si>
  <si>
    <t>钟娇</t>
  </si>
  <si>
    <t>2615008052702</t>
  </si>
  <si>
    <t>彭娟</t>
  </si>
  <si>
    <t>2615008052724</t>
  </si>
  <si>
    <t>廖伟</t>
  </si>
  <si>
    <t>2615008052723</t>
  </si>
  <si>
    <t>杨叠</t>
  </si>
  <si>
    <t>缺考</t>
  </si>
  <si>
    <t>新星畜牧兽医站</t>
  </si>
  <si>
    <t>专科专业：作物生产技术、现代农业技术、植物保护与检疫技术 ；本科专业：农学、植物保护</t>
  </si>
  <si>
    <t>2615009052905</t>
  </si>
  <si>
    <t>郑志宏</t>
  </si>
  <si>
    <t>2615009052901</t>
  </si>
  <si>
    <t>庞敏</t>
  </si>
  <si>
    <t>2615009052829</t>
  </si>
  <si>
    <t>蒲钊岸</t>
  </si>
  <si>
    <t>蓬南镇畜牧兽医站</t>
  </si>
  <si>
    <t xml:space="preserve">专科专业：畜牧、动物医学、动物科学、畜牧兽医、兽医； 本科专业：动物医学、动物科学、畜牧兽医            </t>
  </si>
  <si>
    <t>2615010052927</t>
  </si>
  <si>
    <t>周敏</t>
  </si>
  <si>
    <t>2615010052917</t>
  </si>
  <si>
    <t>彭雨秋</t>
  </si>
  <si>
    <t>2615010052912</t>
  </si>
  <si>
    <t>张洪运</t>
  </si>
  <si>
    <t>蓬南镇宣传文化服务中心</t>
  </si>
  <si>
    <t>专科专业：文秘、汉语、汉语言文学；本科专业：文秘学、秘书学、汉语言文学、汉语言</t>
  </si>
  <si>
    <t>2615011053006</t>
  </si>
  <si>
    <t>罗丽</t>
  </si>
  <si>
    <t>2615011053014</t>
  </si>
  <si>
    <t>高婷</t>
  </si>
  <si>
    <t>61.00</t>
  </si>
  <si>
    <t>2615011053015</t>
  </si>
  <si>
    <t>梁雪梅</t>
  </si>
  <si>
    <t>60.00</t>
  </si>
  <si>
    <t>2615011053011</t>
  </si>
  <si>
    <t>唐益梅</t>
  </si>
  <si>
    <t>鸣凤镇农业综合服务中心</t>
  </si>
  <si>
    <t>专科专业：会计、审计、财务管理、会计信息管理、统计与会计核算；本科专业：会计学、审计学、财务管理</t>
  </si>
  <si>
    <t>2615012053126</t>
  </si>
  <si>
    <t>邓家宜</t>
  </si>
  <si>
    <t>2615012053203</t>
  </si>
  <si>
    <t>黄鑫</t>
  </si>
  <si>
    <t>2615012053117</t>
  </si>
  <si>
    <t>罗银</t>
  </si>
  <si>
    <t>2615012053308</t>
  </si>
  <si>
    <t>王洪霞</t>
  </si>
  <si>
    <t>2615012053315</t>
  </si>
  <si>
    <t>刘香均</t>
  </si>
  <si>
    <t>2615012053128</t>
  </si>
  <si>
    <t>邓璠</t>
  </si>
  <si>
    <t>2615012053103</t>
  </si>
  <si>
    <t>何冰松</t>
  </si>
  <si>
    <t>2615012053112</t>
  </si>
  <si>
    <t>罗包伟</t>
  </si>
  <si>
    <t>2615012053107</t>
  </si>
  <si>
    <t>谢旺</t>
  </si>
  <si>
    <t>2615012053310</t>
  </si>
  <si>
    <t>简敏</t>
  </si>
  <si>
    <t>文井镇便民服务中心3人，文井镇农业综合服务中心2人</t>
  </si>
  <si>
    <t>专科专业：计算机应用技术、计算机信息管理、通信技术、建筑工程管理、建筑工程技术、村镇建设与管理、城乡规划、工程造价；本科专业：计算机科学与技术、通信工程、建筑工程管理、城乡规划、土木工程，工程管理、工程造价</t>
  </si>
  <si>
    <t>2615013053802</t>
  </si>
  <si>
    <t>孙科</t>
  </si>
  <si>
    <t>82.00</t>
  </si>
  <si>
    <t>2615013053520</t>
  </si>
  <si>
    <t>蒋珊珊</t>
  </si>
  <si>
    <t>2615013053614</t>
  </si>
  <si>
    <t>肖尧</t>
  </si>
  <si>
    <t>2615013053726</t>
  </si>
  <si>
    <t>袁源</t>
  </si>
  <si>
    <t>2615013054102</t>
  </si>
  <si>
    <t>李俊宏</t>
  </si>
  <si>
    <t>2615013053903</t>
  </si>
  <si>
    <t>李刚</t>
  </si>
  <si>
    <t>2615013053823</t>
  </si>
  <si>
    <t>唐洋</t>
  </si>
  <si>
    <t>2615013053907</t>
  </si>
  <si>
    <t>唐俊</t>
  </si>
  <si>
    <t>2615013053910</t>
  </si>
  <si>
    <t>彭艳秋</t>
  </si>
  <si>
    <t>2615013053811</t>
  </si>
  <si>
    <t>林森</t>
  </si>
  <si>
    <t>2615013054308</t>
  </si>
  <si>
    <t>薛凯</t>
  </si>
  <si>
    <t>2615013053725</t>
  </si>
  <si>
    <t>蒲波</t>
  </si>
  <si>
    <t>2615013053620</t>
  </si>
  <si>
    <t>任政泓</t>
  </si>
  <si>
    <t>2615013054222</t>
  </si>
  <si>
    <t>袁旭</t>
  </si>
  <si>
    <t>2615013053827</t>
  </si>
  <si>
    <t>文井镇宣传文化服务中心</t>
  </si>
  <si>
    <t>专科专业：财政、税务、会计、审计、财务管理、统计与会计核算、汉语、文秘、行政管理；本科专业：财政学、税收学、会计学、审计学、财务管理、汉语言文学、文秘学、秘书学、行政管理</t>
  </si>
  <si>
    <t>2615014020129</t>
  </si>
  <si>
    <t>仲柯宇</t>
  </si>
  <si>
    <t>2615014020216</t>
  </si>
  <si>
    <t>胡冰燕</t>
  </si>
  <si>
    <t>2615014020123</t>
  </si>
  <si>
    <t>米玉秋</t>
  </si>
  <si>
    <t>2615014020107</t>
  </si>
  <si>
    <t>罗玲</t>
  </si>
  <si>
    <t>2615014020130</t>
  </si>
  <si>
    <t>李柯</t>
  </si>
  <si>
    <t>2615014020214</t>
  </si>
  <si>
    <t>王贤梁</t>
  </si>
  <si>
    <t>蓬溪县妇幼保健计划生育服务中心</t>
  </si>
  <si>
    <t>本科专业：会计学；研究生专业：会计学</t>
  </si>
  <si>
    <t>2615015020306</t>
  </si>
  <si>
    <t>刘良</t>
  </si>
  <si>
    <t>2615015020321</t>
  </si>
  <si>
    <t>何家欢</t>
  </si>
  <si>
    <t>2615015020319</t>
  </si>
  <si>
    <t>李思</t>
  </si>
  <si>
    <t>2615015020305</t>
  </si>
  <si>
    <t>杨蓉娇</t>
  </si>
  <si>
    <t>蓬溪县人民医院</t>
  </si>
  <si>
    <t>本科专业：财务管理；研究生专业：会计学</t>
  </si>
  <si>
    <t>2615016020415</t>
  </si>
  <si>
    <t>何敏</t>
  </si>
  <si>
    <t>2615016020409</t>
  </si>
  <si>
    <t>彭娇</t>
  </si>
  <si>
    <t>2615016020410</t>
  </si>
  <si>
    <t>杨丽霞</t>
  </si>
  <si>
    <t>本科专业：电子与计算机工程、软件工程、计算机科学与技术；研究生专业：计算机科学与技术、软件工程</t>
  </si>
  <si>
    <t>2615017020424</t>
  </si>
  <si>
    <t>曾绍兵</t>
  </si>
  <si>
    <t>78.00</t>
  </si>
  <si>
    <t>2615017020423</t>
  </si>
  <si>
    <t>刘丽娟</t>
  </si>
  <si>
    <t>2615017020419</t>
  </si>
  <si>
    <t>邱虹</t>
  </si>
  <si>
    <t>本科专业：医学影像学；研究生专业：影像医学与核医学</t>
  </si>
  <si>
    <t>4615018014002</t>
  </si>
  <si>
    <t>黄红君</t>
  </si>
  <si>
    <t>36.00</t>
  </si>
  <si>
    <t>蓬溪县疾病预防控制中心</t>
  </si>
  <si>
    <t xml:space="preserve">专科专业：临床医学；本科专业：临床医学          </t>
  </si>
  <si>
    <t>4615020014018</t>
  </si>
  <si>
    <t>刘梦林</t>
  </si>
  <si>
    <t>52.00</t>
  </si>
  <si>
    <t>4615020014003</t>
  </si>
  <si>
    <t>梁涵</t>
  </si>
  <si>
    <t>53.00</t>
  </si>
  <si>
    <t>4615020014011</t>
  </si>
  <si>
    <t>李卓韩</t>
  </si>
  <si>
    <t>50.00</t>
  </si>
  <si>
    <t>4615020014014</t>
  </si>
  <si>
    <t>杜伟</t>
  </si>
  <si>
    <t>4615020014009</t>
  </si>
  <si>
    <t>范生廷</t>
  </si>
  <si>
    <t>4615020014017</t>
  </si>
  <si>
    <t>周剑霜</t>
  </si>
  <si>
    <t>4615020014005</t>
  </si>
  <si>
    <t>谢俊</t>
  </si>
  <si>
    <t>4615020014013</t>
  </si>
  <si>
    <t>姚函熙</t>
  </si>
  <si>
    <t>4615021014022</t>
  </si>
  <si>
    <t>陈昌东</t>
  </si>
  <si>
    <t>49.00</t>
  </si>
  <si>
    <t>4615021014021</t>
  </si>
  <si>
    <t>李情</t>
  </si>
  <si>
    <t>44.00</t>
  </si>
  <si>
    <t>4615022014023</t>
  </si>
  <si>
    <t>张刚</t>
  </si>
  <si>
    <t>38.00</t>
  </si>
  <si>
    <t>蓬溪县妇女儿童医院</t>
  </si>
  <si>
    <t>本科专业：临床医学；研究生专业：妇产科学</t>
  </si>
  <si>
    <t>4615024014028</t>
  </si>
  <si>
    <t>成婷</t>
  </si>
  <si>
    <t>41.00</t>
  </si>
  <si>
    <t>4615024014029</t>
  </si>
  <si>
    <t>岳春梅</t>
  </si>
  <si>
    <t>30.00</t>
  </si>
  <si>
    <t>本科专业：医学检验技术；研究生专业：临床检验诊断学</t>
  </si>
  <si>
    <t>4615026014105</t>
  </si>
  <si>
    <t>郭雯</t>
  </si>
  <si>
    <t>48.00</t>
  </si>
  <si>
    <t>4615026014101</t>
  </si>
  <si>
    <t>杨潇</t>
  </si>
  <si>
    <t>42.00</t>
  </si>
  <si>
    <t>本科专业：护理学；研究生专业：护理学</t>
  </si>
  <si>
    <t>4615029014125</t>
  </si>
  <si>
    <t>昝悦</t>
  </si>
  <si>
    <t>56.00</t>
  </si>
  <si>
    <t>4615029014120</t>
  </si>
  <si>
    <t>陈芹</t>
  </si>
  <si>
    <t>4615029014129</t>
  </si>
  <si>
    <t>陈利</t>
  </si>
  <si>
    <t>45.00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</si>
</sst>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7">
    <font>
      <sz val="10"/>
      <name val="Arial"/>
      <family val="2"/>
    </font>
    <font>
      <sz val="10"/>
      <name val="宋体"/>
      <family val="0"/>
    </font>
    <font>
      <sz val="8"/>
      <name val="宋体"/>
      <family val="0"/>
    </font>
    <font>
      <sz val="9"/>
      <name val="宋体"/>
      <family val="0"/>
    </font>
    <font>
      <b/>
      <sz val="14"/>
      <name val="方正小标宋简体"/>
      <family val="0"/>
    </font>
    <font>
      <b/>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7" fillId="0" borderId="0">
      <alignment/>
      <protection/>
    </xf>
    <xf numFmtId="0" fontId="32" fillId="7" borderId="2" applyNumberFormat="0" applyFont="0" applyAlignment="0" applyProtection="0"/>
    <xf numFmtId="0" fontId="17"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xf>
    <xf numFmtId="0" fontId="2" fillId="0" borderId="0" xfId="0" applyFont="1" applyFill="1" applyAlignment="1">
      <alignment/>
    </xf>
    <xf numFmtId="0" fontId="2"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180" fontId="4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2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29"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10" xfId="27" applyFont="1" applyFill="1" applyBorder="1" applyAlignment="1">
      <alignment horizontal="center" vertical="center" wrapText="1"/>
      <protection/>
    </xf>
    <xf numFmtId="18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27" applyFont="1" applyFill="1" applyBorder="1" applyAlignment="1">
      <alignment horizontal="center" vertical="center" wrapText="1"/>
      <protection/>
    </xf>
    <xf numFmtId="180" fontId="3" fillId="0" borderId="9" xfId="0" applyNumberFormat="1" applyFont="1" applyFill="1" applyBorder="1" applyAlignment="1">
      <alignment horizontal="center" vertical="center" wrapText="1"/>
    </xf>
    <xf numFmtId="0" fontId="3" fillId="0" borderId="9" xfId="29"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27"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0" borderId="0" xfId="0" applyFont="1" applyFill="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考试 3" xfId="27"/>
    <cellStyle name="注释" xfId="28"/>
    <cellStyle name="常规_考试"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S116"/>
  <sheetViews>
    <sheetView tabSelected="1" zoomScale="115" zoomScaleNormal="115" workbookViewId="0" topLeftCell="A1">
      <selection activeCell="R10" sqref="R10"/>
    </sheetView>
  </sheetViews>
  <sheetFormatPr defaultColWidth="9.140625" defaultRowHeight="19.5" customHeight="1"/>
  <cols>
    <col min="1" max="1" width="7.421875" style="2" customWidth="1"/>
    <col min="2" max="2" width="12.7109375" style="2" customWidth="1"/>
    <col min="3" max="3" width="19.00390625" style="2" customWidth="1"/>
    <col min="4" max="4" width="4.57421875" style="2" customWidth="1"/>
    <col min="5" max="5" width="12.28125" style="2" customWidth="1"/>
    <col min="6" max="6" width="9.28125" style="2" customWidth="1"/>
    <col min="7" max="7" width="7.57421875" style="3" customWidth="1"/>
    <col min="8" max="8" width="4.421875" style="2" customWidth="1"/>
    <col min="9" max="10" width="6.140625" style="3" customWidth="1"/>
    <col min="11" max="11" width="4.7109375" style="2" customWidth="1"/>
    <col min="12" max="12" width="5.28125" style="4" customWidth="1"/>
    <col min="13" max="14" width="5.8515625" style="4" customWidth="1"/>
    <col min="15" max="15" width="5.00390625" style="4" customWidth="1"/>
    <col min="16" max="16" width="7.140625" style="4" customWidth="1"/>
    <col min="17" max="16384" width="9.140625" style="5" customWidth="1"/>
  </cols>
  <sheetData>
    <row r="1" spans="1:11" ht="19.5" customHeight="1">
      <c r="A1" s="6" t="s">
        <v>0</v>
      </c>
      <c r="B1" s="7"/>
      <c r="C1" s="7"/>
      <c r="D1" s="7"/>
      <c r="E1" s="7"/>
      <c r="F1" s="7"/>
      <c r="G1" s="8"/>
      <c r="H1" s="7"/>
      <c r="I1" s="8"/>
      <c r="J1" s="8"/>
      <c r="K1" s="7"/>
    </row>
    <row r="2" spans="1:16" s="1" customFormat="1" ht="21" customHeight="1">
      <c r="A2" s="9" t="s">
        <v>1</v>
      </c>
      <c r="B2" s="9"/>
      <c r="C2" s="9"/>
      <c r="D2" s="9"/>
      <c r="E2" s="9"/>
      <c r="F2" s="9"/>
      <c r="G2" s="9"/>
      <c r="H2" s="9"/>
      <c r="I2" s="9"/>
      <c r="J2" s="9"/>
      <c r="K2" s="9"/>
      <c r="L2" s="9"/>
      <c r="M2" s="9"/>
      <c r="N2" s="9"/>
      <c r="O2" s="9"/>
      <c r="P2" s="9"/>
    </row>
    <row r="3" spans="1:16" ht="24.75" customHeight="1">
      <c r="A3" s="10" t="s">
        <v>2</v>
      </c>
      <c r="B3" s="10" t="s">
        <v>3</v>
      </c>
      <c r="C3" s="10" t="s">
        <v>4</v>
      </c>
      <c r="D3" s="10" t="s">
        <v>5</v>
      </c>
      <c r="E3" s="11" t="s">
        <v>6</v>
      </c>
      <c r="F3" s="11" t="s">
        <v>7</v>
      </c>
      <c r="G3" s="12" t="s">
        <v>8</v>
      </c>
      <c r="H3" s="11" t="s">
        <v>9</v>
      </c>
      <c r="I3" s="12" t="s">
        <v>10</v>
      </c>
      <c r="J3" s="12" t="s">
        <v>11</v>
      </c>
      <c r="K3" s="11" t="s">
        <v>12</v>
      </c>
      <c r="L3" s="28" t="s">
        <v>13</v>
      </c>
      <c r="M3" s="28" t="s">
        <v>14</v>
      </c>
      <c r="N3" s="28" t="s">
        <v>15</v>
      </c>
      <c r="O3" s="28" t="s">
        <v>12</v>
      </c>
      <c r="P3" s="28" t="s">
        <v>16</v>
      </c>
    </row>
    <row r="4" spans="1:16" ht="19.5" customHeight="1">
      <c r="A4" s="13">
        <v>615001</v>
      </c>
      <c r="B4" s="14" t="s">
        <v>17</v>
      </c>
      <c r="C4" s="15" t="s">
        <v>18</v>
      </c>
      <c r="D4" s="16">
        <v>1</v>
      </c>
      <c r="E4" s="17" t="s">
        <v>19</v>
      </c>
      <c r="F4" s="18" t="s">
        <v>20</v>
      </c>
      <c r="G4" s="19">
        <v>73</v>
      </c>
      <c r="H4" s="20"/>
      <c r="I4" s="33">
        <f>H:H+G:G</f>
        <v>73</v>
      </c>
      <c r="J4" s="33">
        <f>I:I*0.6</f>
        <v>43.8</v>
      </c>
      <c r="K4" s="20">
        <v>1</v>
      </c>
      <c r="L4" s="34">
        <v>82.6</v>
      </c>
      <c r="M4" s="34">
        <f>L:L*0.4</f>
        <v>33.04</v>
      </c>
      <c r="N4" s="34">
        <f>J:J+M:M</f>
        <v>76.84</v>
      </c>
      <c r="O4" s="34">
        <v>1</v>
      </c>
      <c r="P4" s="34" t="s">
        <v>21</v>
      </c>
    </row>
    <row r="5" spans="1:16" ht="19.5" customHeight="1">
      <c r="A5" s="13">
        <v>615001</v>
      </c>
      <c r="B5" s="21"/>
      <c r="C5" s="22"/>
      <c r="D5" s="23"/>
      <c r="E5" s="17" t="s">
        <v>22</v>
      </c>
      <c r="F5" s="18" t="s">
        <v>23</v>
      </c>
      <c r="G5" s="19">
        <v>73</v>
      </c>
      <c r="H5" s="20"/>
      <c r="I5" s="33">
        <f>H:H+G:G</f>
        <v>73</v>
      </c>
      <c r="J5" s="33">
        <f>I:I*0.6</f>
        <v>43.8</v>
      </c>
      <c r="K5" s="20">
        <v>1</v>
      </c>
      <c r="L5" s="34">
        <v>79.2</v>
      </c>
      <c r="M5" s="34">
        <f>L:L*0.4</f>
        <v>31.680000000000003</v>
      </c>
      <c r="N5" s="34">
        <f>J:J+M:M</f>
        <v>75.48</v>
      </c>
      <c r="O5" s="34">
        <v>2</v>
      </c>
      <c r="P5" s="34"/>
    </row>
    <row r="6" spans="1:16" ht="19.5" customHeight="1">
      <c r="A6" s="13">
        <v>615001</v>
      </c>
      <c r="B6" s="21"/>
      <c r="C6" s="22"/>
      <c r="D6" s="23"/>
      <c r="E6" s="17" t="s">
        <v>24</v>
      </c>
      <c r="F6" s="18" t="s">
        <v>25</v>
      </c>
      <c r="G6" s="19">
        <v>68</v>
      </c>
      <c r="H6" s="20"/>
      <c r="I6" s="33">
        <f>H:H+G:G</f>
        <v>68</v>
      </c>
      <c r="J6" s="33">
        <f>I:I*0.6</f>
        <v>40.8</v>
      </c>
      <c r="K6" s="20">
        <v>3</v>
      </c>
      <c r="L6" s="34">
        <v>77.2</v>
      </c>
      <c r="M6" s="34">
        <f>L:L*0.4</f>
        <v>30.880000000000003</v>
      </c>
      <c r="N6" s="34">
        <f>J:J+M:M</f>
        <v>71.68</v>
      </c>
      <c r="O6" s="34"/>
      <c r="P6" s="34"/>
    </row>
    <row r="7" spans="1:16" ht="19.5" customHeight="1">
      <c r="A7" s="13">
        <v>615002</v>
      </c>
      <c r="B7" s="14" t="s">
        <v>26</v>
      </c>
      <c r="C7" s="14" t="s">
        <v>27</v>
      </c>
      <c r="D7" s="14">
        <v>1</v>
      </c>
      <c r="E7" s="10" t="s">
        <v>28</v>
      </c>
      <c r="F7" s="24" t="s">
        <v>29</v>
      </c>
      <c r="G7" s="25">
        <v>73</v>
      </c>
      <c r="H7" s="20"/>
      <c r="I7" s="33">
        <f>H:H+G:G</f>
        <v>73</v>
      </c>
      <c r="J7" s="33">
        <f>I:I*0.6</f>
        <v>43.8</v>
      </c>
      <c r="K7" s="35">
        <v>1</v>
      </c>
      <c r="L7" s="34">
        <v>77.6</v>
      </c>
      <c r="M7" s="34">
        <f>L:L*0.4</f>
        <v>31.04</v>
      </c>
      <c r="N7" s="34">
        <f>J:J+M:M</f>
        <v>74.84</v>
      </c>
      <c r="O7" s="34">
        <v>1</v>
      </c>
      <c r="P7" s="34" t="s">
        <v>21</v>
      </c>
    </row>
    <row r="8" spans="1:16" ht="19.5" customHeight="1">
      <c r="A8" s="13">
        <v>615002</v>
      </c>
      <c r="B8" s="21"/>
      <c r="C8" s="21"/>
      <c r="D8" s="21"/>
      <c r="E8" s="10" t="s">
        <v>30</v>
      </c>
      <c r="F8" s="24" t="s">
        <v>31</v>
      </c>
      <c r="G8" s="26" t="s">
        <v>32</v>
      </c>
      <c r="H8" s="20"/>
      <c r="I8" s="33">
        <f>H:H+G:G</f>
        <v>70</v>
      </c>
      <c r="J8" s="33">
        <f>I:I*0.6</f>
        <v>42</v>
      </c>
      <c r="K8" s="35">
        <v>2</v>
      </c>
      <c r="L8" s="34">
        <v>78.6</v>
      </c>
      <c r="M8" s="34">
        <f>L:L*0.4</f>
        <v>31.439999999999998</v>
      </c>
      <c r="N8" s="34">
        <f>J:J+M:M</f>
        <v>73.44</v>
      </c>
      <c r="O8" s="34">
        <v>2</v>
      </c>
      <c r="P8" s="34"/>
    </row>
    <row r="9" spans="1:16" ht="19.5" customHeight="1">
      <c r="A9" s="13">
        <v>615002</v>
      </c>
      <c r="B9" s="21"/>
      <c r="C9" s="21"/>
      <c r="D9" s="21"/>
      <c r="E9" s="10" t="s">
        <v>33</v>
      </c>
      <c r="F9" s="24" t="s">
        <v>34</v>
      </c>
      <c r="G9" s="26" t="s">
        <v>35</v>
      </c>
      <c r="H9" s="20"/>
      <c r="I9" s="33">
        <f>H:H+G:G</f>
        <v>69</v>
      </c>
      <c r="J9" s="33">
        <f>I:I*0.6</f>
        <v>41.4</v>
      </c>
      <c r="K9" s="35">
        <v>3</v>
      </c>
      <c r="L9" s="34">
        <v>79.2</v>
      </c>
      <c r="M9" s="34">
        <f>L:L*0.4</f>
        <v>31.680000000000003</v>
      </c>
      <c r="N9" s="34">
        <f>J:J+M:M</f>
        <v>73.08</v>
      </c>
      <c r="O9" s="34">
        <v>3</v>
      </c>
      <c r="P9" s="34"/>
    </row>
    <row r="10" spans="1:16" ht="19.5" customHeight="1">
      <c r="A10" s="13">
        <v>615002</v>
      </c>
      <c r="B10" s="21"/>
      <c r="C10" s="21"/>
      <c r="D10" s="21"/>
      <c r="E10" s="10" t="s">
        <v>36</v>
      </c>
      <c r="F10" s="24" t="s">
        <v>37</v>
      </c>
      <c r="G10" s="26" t="s">
        <v>35</v>
      </c>
      <c r="H10" s="20"/>
      <c r="I10" s="33">
        <f>H:H+G:G</f>
        <v>69</v>
      </c>
      <c r="J10" s="33">
        <f>I:I*0.6</f>
        <v>41.4</v>
      </c>
      <c r="K10" s="35">
        <v>3</v>
      </c>
      <c r="L10" s="34">
        <v>78.2</v>
      </c>
      <c r="M10" s="34">
        <f>L:L*0.4</f>
        <v>31.28</v>
      </c>
      <c r="N10" s="34">
        <f>J:J+M:M</f>
        <v>72.68</v>
      </c>
      <c r="O10" s="34">
        <v>4</v>
      </c>
      <c r="P10" s="34"/>
    </row>
    <row r="11" spans="1:16" ht="19.5" customHeight="1">
      <c r="A11" s="13">
        <v>615003</v>
      </c>
      <c r="B11" s="27" t="s">
        <v>38</v>
      </c>
      <c r="C11" s="27" t="s">
        <v>39</v>
      </c>
      <c r="D11" s="27">
        <v>4</v>
      </c>
      <c r="E11" s="10" t="s">
        <v>40</v>
      </c>
      <c r="F11" s="24" t="s">
        <v>41</v>
      </c>
      <c r="G11" s="28" t="s">
        <v>42</v>
      </c>
      <c r="H11" s="29"/>
      <c r="I11" s="36">
        <f>H:H+G:G</f>
        <v>74</v>
      </c>
      <c r="J11" s="33">
        <f>I:I*0.6</f>
        <v>44.4</v>
      </c>
      <c r="K11" s="37">
        <v>1</v>
      </c>
      <c r="L11" s="34">
        <v>80.8</v>
      </c>
      <c r="M11" s="34">
        <f>L:L*0.4</f>
        <v>32.32</v>
      </c>
      <c r="N11" s="34">
        <f>J:J+M:M</f>
        <v>76.72</v>
      </c>
      <c r="O11" s="34">
        <v>1</v>
      </c>
      <c r="P11" s="34" t="s">
        <v>21</v>
      </c>
    </row>
    <row r="12" spans="1:16" ht="19.5" customHeight="1">
      <c r="A12" s="13">
        <v>615003</v>
      </c>
      <c r="B12" s="30"/>
      <c r="C12" s="30"/>
      <c r="D12" s="30"/>
      <c r="E12" s="10" t="s">
        <v>43</v>
      </c>
      <c r="F12" s="24" t="s">
        <v>44</v>
      </c>
      <c r="G12" s="28" t="s">
        <v>45</v>
      </c>
      <c r="H12" s="29"/>
      <c r="I12" s="36">
        <f>H:H+G:G</f>
        <v>65</v>
      </c>
      <c r="J12" s="33">
        <f>I:I*0.6</f>
        <v>39</v>
      </c>
      <c r="K12" s="37">
        <v>3</v>
      </c>
      <c r="L12" s="34">
        <v>81.8</v>
      </c>
      <c r="M12" s="34">
        <f>L:L*0.4</f>
        <v>32.72</v>
      </c>
      <c r="N12" s="34">
        <f>J:J+M:M</f>
        <v>71.72</v>
      </c>
      <c r="O12" s="34">
        <v>2</v>
      </c>
      <c r="P12" s="34" t="s">
        <v>21</v>
      </c>
    </row>
    <row r="13" spans="1:16" ht="19.5" customHeight="1">
      <c r="A13" s="13">
        <v>615003</v>
      </c>
      <c r="B13" s="30"/>
      <c r="C13" s="30"/>
      <c r="D13" s="30"/>
      <c r="E13" s="10" t="s">
        <v>46</v>
      </c>
      <c r="F13" s="24" t="s">
        <v>47</v>
      </c>
      <c r="G13" s="28" t="s">
        <v>48</v>
      </c>
      <c r="H13" s="29"/>
      <c r="I13" s="36">
        <f>H:H+G:G</f>
        <v>67</v>
      </c>
      <c r="J13" s="33">
        <f>I:I*0.6</f>
        <v>40.199999999999996</v>
      </c>
      <c r="K13" s="37">
        <v>2</v>
      </c>
      <c r="L13" s="34">
        <v>76.4</v>
      </c>
      <c r="M13" s="34">
        <f>L:L*0.4</f>
        <v>30.560000000000002</v>
      </c>
      <c r="N13" s="34">
        <f>J:J+M:M</f>
        <v>70.75999999999999</v>
      </c>
      <c r="O13" s="34">
        <v>3</v>
      </c>
      <c r="P13" s="34" t="s">
        <v>21</v>
      </c>
    </row>
    <row r="14" spans="1:16" ht="19.5" customHeight="1">
      <c r="A14" s="13">
        <v>615003</v>
      </c>
      <c r="B14" s="30"/>
      <c r="C14" s="30"/>
      <c r="D14" s="30"/>
      <c r="E14" s="10" t="s">
        <v>49</v>
      </c>
      <c r="F14" s="24" t="s">
        <v>50</v>
      </c>
      <c r="G14" s="28" t="s">
        <v>45</v>
      </c>
      <c r="H14" s="29"/>
      <c r="I14" s="36">
        <f>H:H+G:G</f>
        <v>65</v>
      </c>
      <c r="J14" s="33">
        <f>I:I*0.6</f>
        <v>39</v>
      </c>
      <c r="K14" s="37">
        <v>3</v>
      </c>
      <c r="L14" s="34">
        <v>78</v>
      </c>
      <c r="M14" s="34">
        <f>L:L*0.4</f>
        <v>31.200000000000003</v>
      </c>
      <c r="N14" s="34">
        <f>J:J+M:M</f>
        <v>70.2</v>
      </c>
      <c r="O14" s="34">
        <v>4</v>
      </c>
      <c r="P14" s="34" t="s">
        <v>21</v>
      </c>
    </row>
    <row r="15" spans="1:16" ht="19.5" customHeight="1">
      <c r="A15" s="13">
        <v>615003</v>
      </c>
      <c r="B15" s="30"/>
      <c r="C15" s="30"/>
      <c r="D15" s="30"/>
      <c r="E15" s="10" t="s">
        <v>51</v>
      </c>
      <c r="F15" s="24" t="s">
        <v>52</v>
      </c>
      <c r="G15" s="28" t="s">
        <v>53</v>
      </c>
      <c r="H15" s="29"/>
      <c r="I15" s="36">
        <f>H:H+G:G</f>
        <v>62</v>
      </c>
      <c r="J15" s="33">
        <f>I:I*0.6</f>
        <v>37.199999999999996</v>
      </c>
      <c r="K15" s="37">
        <v>7</v>
      </c>
      <c r="L15" s="34">
        <v>80.2</v>
      </c>
      <c r="M15" s="34">
        <f>L:L*0.4</f>
        <v>32.080000000000005</v>
      </c>
      <c r="N15" s="34">
        <f>J:J+M:M</f>
        <v>69.28</v>
      </c>
      <c r="O15" s="34">
        <v>5</v>
      </c>
      <c r="P15" s="34"/>
    </row>
    <row r="16" spans="1:16" ht="19.5" customHeight="1">
      <c r="A16" s="13">
        <v>615003</v>
      </c>
      <c r="B16" s="30"/>
      <c r="C16" s="30"/>
      <c r="D16" s="30"/>
      <c r="E16" s="10" t="s">
        <v>54</v>
      </c>
      <c r="F16" s="24" t="s">
        <v>55</v>
      </c>
      <c r="G16" s="28" t="s">
        <v>56</v>
      </c>
      <c r="H16" s="29"/>
      <c r="I16" s="36">
        <f>H:H+G:G</f>
        <v>63</v>
      </c>
      <c r="J16" s="33">
        <f>I:I*0.6</f>
        <v>37.8</v>
      </c>
      <c r="K16" s="37">
        <v>6</v>
      </c>
      <c r="L16" s="34">
        <v>77.8</v>
      </c>
      <c r="M16" s="34">
        <f>L:L*0.4</f>
        <v>31.12</v>
      </c>
      <c r="N16" s="34">
        <f>J:J+M:M</f>
        <v>68.92</v>
      </c>
      <c r="O16" s="34">
        <v>6</v>
      </c>
      <c r="P16" s="34"/>
    </row>
    <row r="17" spans="1:16" ht="19.5" customHeight="1">
      <c r="A17" s="13">
        <v>615003</v>
      </c>
      <c r="B17" s="30"/>
      <c r="C17" s="30"/>
      <c r="D17" s="30"/>
      <c r="E17" s="10" t="s">
        <v>57</v>
      </c>
      <c r="F17" s="24" t="s">
        <v>58</v>
      </c>
      <c r="G17" s="28" t="s">
        <v>59</v>
      </c>
      <c r="H17" s="29"/>
      <c r="I17" s="36">
        <f>H:H+G:G</f>
        <v>64</v>
      </c>
      <c r="J17" s="33">
        <f>I:I*0.6</f>
        <v>38.4</v>
      </c>
      <c r="K17" s="37">
        <v>5</v>
      </c>
      <c r="L17" s="34">
        <v>74.2</v>
      </c>
      <c r="M17" s="34">
        <f>L:L*0.4</f>
        <v>29.680000000000003</v>
      </c>
      <c r="N17" s="34">
        <f>J:J+M:M</f>
        <v>68.08</v>
      </c>
      <c r="O17" s="34">
        <v>7</v>
      </c>
      <c r="P17" s="34"/>
    </row>
    <row r="18" spans="1:16" ht="19.5" customHeight="1">
      <c r="A18" s="13">
        <v>615003</v>
      </c>
      <c r="B18" s="30"/>
      <c r="C18" s="30"/>
      <c r="D18" s="30"/>
      <c r="E18" s="10" t="s">
        <v>60</v>
      </c>
      <c r="F18" s="24" t="s">
        <v>61</v>
      </c>
      <c r="G18" s="28" t="s">
        <v>62</v>
      </c>
      <c r="H18" s="29"/>
      <c r="I18" s="36">
        <f>H:H+G:G</f>
        <v>59</v>
      </c>
      <c r="J18" s="33">
        <f>I:I*0.6</f>
        <v>35.4</v>
      </c>
      <c r="K18" s="37">
        <v>10</v>
      </c>
      <c r="L18" s="34">
        <v>79</v>
      </c>
      <c r="M18" s="34">
        <f>L:L*0.4</f>
        <v>31.6</v>
      </c>
      <c r="N18" s="34">
        <f>J:J+M:M</f>
        <v>67</v>
      </c>
      <c r="O18" s="34">
        <v>8</v>
      </c>
      <c r="P18" s="34"/>
    </row>
    <row r="19" spans="1:16" ht="19.5" customHeight="1">
      <c r="A19" s="13">
        <v>615003</v>
      </c>
      <c r="B19" s="30"/>
      <c r="C19" s="30"/>
      <c r="D19" s="30"/>
      <c r="E19" s="10" t="s">
        <v>63</v>
      </c>
      <c r="F19" s="24" t="s">
        <v>64</v>
      </c>
      <c r="G19" s="28" t="s">
        <v>53</v>
      </c>
      <c r="H19" s="29"/>
      <c r="I19" s="36">
        <f>H:H+G:G</f>
        <v>62</v>
      </c>
      <c r="J19" s="33">
        <f>I:I*0.6</f>
        <v>37.199999999999996</v>
      </c>
      <c r="K19" s="37">
        <v>7</v>
      </c>
      <c r="L19" s="34">
        <v>73.4</v>
      </c>
      <c r="M19" s="34">
        <f>L:L*0.4</f>
        <v>29.360000000000003</v>
      </c>
      <c r="N19" s="34">
        <f>J:J+M:M</f>
        <v>66.56</v>
      </c>
      <c r="O19" s="34">
        <v>9</v>
      </c>
      <c r="P19" s="34"/>
    </row>
    <row r="20" spans="1:16" ht="19.5" customHeight="1">
      <c r="A20" s="13">
        <v>615003</v>
      </c>
      <c r="B20" s="30"/>
      <c r="C20" s="30"/>
      <c r="D20" s="30"/>
      <c r="E20" s="10" t="s">
        <v>65</v>
      </c>
      <c r="F20" s="24" t="s">
        <v>66</v>
      </c>
      <c r="G20" s="28" t="s">
        <v>53</v>
      </c>
      <c r="H20" s="29"/>
      <c r="I20" s="36">
        <f>H:H+G:G</f>
        <v>62</v>
      </c>
      <c r="J20" s="33">
        <f>I:I*0.6</f>
        <v>37.199999999999996</v>
      </c>
      <c r="K20" s="37">
        <v>7</v>
      </c>
      <c r="L20" s="34">
        <v>72.2</v>
      </c>
      <c r="M20" s="34">
        <f>L:L*0.4</f>
        <v>28.880000000000003</v>
      </c>
      <c r="N20" s="34">
        <f>J:J+M:M</f>
        <v>66.08</v>
      </c>
      <c r="O20" s="34">
        <v>10</v>
      </c>
      <c r="P20" s="34"/>
    </row>
    <row r="21" spans="1:16" ht="19.5" customHeight="1">
      <c r="A21" s="13">
        <v>615003</v>
      </c>
      <c r="B21" s="30"/>
      <c r="C21" s="30"/>
      <c r="D21" s="30"/>
      <c r="E21" s="10" t="s">
        <v>67</v>
      </c>
      <c r="F21" s="24" t="s">
        <v>68</v>
      </c>
      <c r="G21" s="28" t="s">
        <v>69</v>
      </c>
      <c r="H21" s="17">
        <v>6</v>
      </c>
      <c r="I21" s="36">
        <f>H:H+G:G</f>
        <v>57</v>
      </c>
      <c r="J21" s="33">
        <f>I:I*0.6</f>
        <v>34.199999999999996</v>
      </c>
      <c r="K21" s="37">
        <v>12</v>
      </c>
      <c r="L21" s="34">
        <v>78.2</v>
      </c>
      <c r="M21" s="34">
        <f>L:L*0.4</f>
        <v>31.28</v>
      </c>
      <c r="N21" s="34">
        <f>J:J+M:M</f>
        <v>65.47999999999999</v>
      </c>
      <c r="O21" s="34">
        <v>11</v>
      </c>
      <c r="P21" s="34"/>
    </row>
    <row r="22" spans="1:16" ht="19.5" customHeight="1">
      <c r="A22" s="13">
        <v>615003</v>
      </c>
      <c r="B22" s="30"/>
      <c r="C22" s="30"/>
      <c r="D22" s="30"/>
      <c r="E22" s="10" t="s">
        <v>70</v>
      </c>
      <c r="F22" s="24" t="s">
        <v>71</v>
      </c>
      <c r="G22" s="28" t="s">
        <v>62</v>
      </c>
      <c r="H22" s="29"/>
      <c r="I22" s="36">
        <f>H:H+G:G</f>
        <v>59</v>
      </c>
      <c r="J22" s="33">
        <f>I:I*0.6</f>
        <v>35.4</v>
      </c>
      <c r="K22" s="37">
        <v>10</v>
      </c>
      <c r="L22" s="34">
        <v>75</v>
      </c>
      <c r="M22" s="34">
        <f>L:L*0.4</f>
        <v>30</v>
      </c>
      <c r="N22" s="34">
        <f>J:J+M:M</f>
        <v>65.4</v>
      </c>
      <c r="O22" s="34">
        <v>12</v>
      </c>
      <c r="P22" s="34"/>
    </row>
    <row r="23" spans="1:16" ht="19.5" customHeight="1">
      <c r="A23" s="15">
        <v>615004</v>
      </c>
      <c r="B23" s="14" t="s">
        <v>72</v>
      </c>
      <c r="C23" s="14" t="s">
        <v>73</v>
      </c>
      <c r="D23" s="14">
        <v>1</v>
      </c>
      <c r="E23" s="10" t="s">
        <v>74</v>
      </c>
      <c r="F23" s="18" t="s">
        <v>75</v>
      </c>
      <c r="G23" s="26" t="s">
        <v>42</v>
      </c>
      <c r="H23" s="20"/>
      <c r="I23" s="33">
        <f>H:H+G:G</f>
        <v>74</v>
      </c>
      <c r="J23" s="33">
        <f>I:I*0.6</f>
        <v>44.4</v>
      </c>
      <c r="K23" s="35">
        <v>2</v>
      </c>
      <c r="L23" s="34">
        <v>81.8</v>
      </c>
      <c r="M23" s="34">
        <f>L:L*0.4</f>
        <v>32.72</v>
      </c>
      <c r="N23" s="34">
        <f>J:J+M:M</f>
        <v>77.12</v>
      </c>
      <c r="O23" s="34">
        <v>1</v>
      </c>
      <c r="P23" s="34" t="s">
        <v>21</v>
      </c>
    </row>
    <row r="24" spans="1:16" ht="19.5" customHeight="1">
      <c r="A24" s="15">
        <v>615004</v>
      </c>
      <c r="B24" s="21"/>
      <c r="C24" s="21"/>
      <c r="D24" s="21"/>
      <c r="E24" s="17" t="s">
        <v>76</v>
      </c>
      <c r="F24" s="18" t="s">
        <v>77</v>
      </c>
      <c r="G24" s="31" t="s">
        <v>78</v>
      </c>
      <c r="H24" s="18">
        <v>4</v>
      </c>
      <c r="I24" s="33">
        <f>H:H+G:G</f>
        <v>77</v>
      </c>
      <c r="J24" s="33">
        <f>I:I*0.6</f>
        <v>46.199999999999996</v>
      </c>
      <c r="K24" s="20">
        <v>1</v>
      </c>
      <c r="L24" s="34">
        <v>74.2</v>
      </c>
      <c r="M24" s="34">
        <f>L:L*0.4</f>
        <v>29.680000000000003</v>
      </c>
      <c r="N24" s="34">
        <f>J:J+M:M</f>
        <v>75.88</v>
      </c>
      <c r="O24" s="34">
        <v>2</v>
      </c>
      <c r="P24" s="34"/>
    </row>
    <row r="25" spans="1:16" ht="19.5" customHeight="1">
      <c r="A25" s="15">
        <v>615004</v>
      </c>
      <c r="B25" s="21"/>
      <c r="C25" s="21"/>
      <c r="D25" s="21"/>
      <c r="E25" s="17" t="s">
        <v>79</v>
      </c>
      <c r="F25" s="18" t="s">
        <v>80</v>
      </c>
      <c r="G25" s="31" t="s">
        <v>32</v>
      </c>
      <c r="H25" s="20"/>
      <c r="I25" s="33">
        <f>H:H+G:G</f>
        <v>70</v>
      </c>
      <c r="J25" s="33">
        <f>I:I*0.6</f>
        <v>42</v>
      </c>
      <c r="K25" s="35">
        <v>3</v>
      </c>
      <c r="L25" s="34">
        <v>75.4</v>
      </c>
      <c r="M25" s="34">
        <f>L:L*0.4</f>
        <v>30.160000000000004</v>
      </c>
      <c r="N25" s="34">
        <f>J:J+M:M</f>
        <v>72.16</v>
      </c>
      <c r="O25" s="34">
        <v>3</v>
      </c>
      <c r="P25" s="34"/>
    </row>
    <row r="26" spans="1:16" ht="19.5" customHeight="1">
      <c r="A26" s="13">
        <v>615005</v>
      </c>
      <c r="B26" s="27" t="s">
        <v>81</v>
      </c>
      <c r="C26" s="27" t="s">
        <v>82</v>
      </c>
      <c r="D26" s="27">
        <v>2</v>
      </c>
      <c r="E26" s="10" t="s">
        <v>83</v>
      </c>
      <c r="F26" s="24" t="s">
        <v>84</v>
      </c>
      <c r="G26" s="28" t="s">
        <v>42</v>
      </c>
      <c r="H26" s="29"/>
      <c r="I26" s="36">
        <f>H:H+G:G</f>
        <v>74</v>
      </c>
      <c r="J26" s="33">
        <f>I:I*0.6</f>
        <v>44.4</v>
      </c>
      <c r="K26" s="37">
        <v>1</v>
      </c>
      <c r="L26" s="34">
        <v>85.4</v>
      </c>
      <c r="M26" s="34">
        <f>L:L*0.4</f>
        <v>34.160000000000004</v>
      </c>
      <c r="N26" s="34">
        <f>J:J+M:M</f>
        <v>78.56</v>
      </c>
      <c r="O26" s="34">
        <v>1</v>
      </c>
      <c r="P26" s="34" t="s">
        <v>21</v>
      </c>
    </row>
    <row r="27" spans="1:16" ht="19.5" customHeight="1">
      <c r="A27" s="13">
        <v>615005</v>
      </c>
      <c r="B27" s="30"/>
      <c r="C27" s="30"/>
      <c r="D27" s="30"/>
      <c r="E27" s="10" t="s">
        <v>85</v>
      </c>
      <c r="F27" s="24" t="s">
        <v>86</v>
      </c>
      <c r="G27" s="28" t="s">
        <v>42</v>
      </c>
      <c r="H27" s="29"/>
      <c r="I27" s="36">
        <f>H:H+G:G</f>
        <v>74</v>
      </c>
      <c r="J27" s="33">
        <f>I:I*0.6</f>
        <v>44.4</v>
      </c>
      <c r="K27" s="37">
        <v>1</v>
      </c>
      <c r="L27" s="34">
        <v>77</v>
      </c>
      <c r="M27" s="34">
        <f>L:L*0.4</f>
        <v>30.8</v>
      </c>
      <c r="N27" s="34">
        <f>J:J+M:M</f>
        <v>75.2</v>
      </c>
      <c r="O27" s="34">
        <v>2</v>
      </c>
      <c r="P27" s="34" t="s">
        <v>21</v>
      </c>
    </row>
    <row r="28" spans="1:16" ht="19.5" customHeight="1">
      <c r="A28" s="13">
        <v>615005</v>
      </c>
      <c r="B28" s="30"/>
      <c r="C28" s="30"/>
      <c r="D28" s="30"/>
      <c r="E28" s="10" t="s">
        <v>87</v>
      </c>
      <c r="F28" s="24" t="s">
        <v>88</v>
      </c>
      <c r="G28" s="28" t="s">
        <v>89</v>
      </c>
      <c r="H28" s="29"/>
      <c r="I28" s="36">
        <f>H:H+G:G</f>
        <v>72</v>
      </c>
      <c r="J28" s="33">
        <f>I:I*0.6</f>
        <v>43.199999999999996</v>
      </c>
      <c r="K28" s="37">
        <v>5</v>
      </c>
      <c r="L28" s="34">
        <v>77.6</v>
      </c>
      <c r="M28" s="34">
        <f>L:L*0.4</f>
        <v>31.04</v>
      </c>
      <c r="N28" s="34">
        <f>J:J+M:M</f>
        <v>74.24</v>
      </c>
      <c r="O28" s="34">
        <v>3</v>
      </c>
      <c r="P28" s="34"/>
    </row>
    <row r="29" spans="1:16" ht="19.5" customHeight="1">
      <c r="A29" s="13">
        <v>615005</v>
      </c>
      <c r="B29" s="30"/>
      <c r="C29" s="30"/>
      <c r="D29" s="30"/>
      <c r="E29" s="10" t="s">
        <v>90</v>
      </c>
      <c r="F29" s="24" t="s">
        <v>91</v>
      </c>
      <c r="G29" s="28" t="s">
        <v>78</v>
      </c>
      <c r="H29" s="29"/>
      <c r="I29" s="36">
        <f>H:H+G:G</f>
        <v>73</v>
      </c>
      <c r="J29" s="33">
        <f>I:I*0.6</f>
        <v>43.8</v>
      </c>
      <c r="K29" s="37">
        <v>4</v>
      </c>
      <c r="L29" s="34">
        <v>73.2</v>
      </c>
      <c r="M29" s="34">
        <f>L:L*0.4</f>
        <v>29.28</v>
      </c>
      <c r="N29" s="34">
        <f>J:J+M:M</f>
        <v>73.08</v>
      </c>
      <c r="O29" s="34">
        <v>4</v>
      </c>
      <c r="P29" s="34"/>
    </row>
    <row r="30" spans="1:16" ht="19.5" customHeight="1">
      <c r="A30" s="13">
        <v>615005</v>
      </c>
      <c r="B30" s="30"/>
      <c r="C30" s="30"/>
      <c r="D30" s="30"/>
      <c r="E30" s="10" t="s">
        <v>92</v>
      </c>
      <c r="F30" s="24" t="s">
        <v>93</v>
      </c>
      <c r="G30" s="28" t="s">
        <v>94</v>
      </c>
      <c r="H30" s="29"/>
      <c r="I30" s="36">
        <f>H:H+G:G</f>
        <v>71</v>
      </c>
      <c r="J30" s="33">
        <f>I:I*0.6</f>
        <v>42.6</v>
      </c>
      <c r="K30" s="37">
        <v>6</v>
      </c>
      <c r="L30" s="34">
        <v>72.4</v>
      </c>
      <c r="M30" s="34">
        <f>L:L*0.4</f>
        <v>28.960000000000004</v>
      </c>
      <c r="N30" s="34">
        <f>J:J+M:M</f>
        <v>71.56</v>
      </c>
      <c r="O30" s="34">
        <v>5</v>
      </c>
      <c r="P30" s="34"/>
    </row>
    <row r="31" spans="1:16" ht="19.5" customHeight="1">
      <c r="A31" s="13">
        <v>615005</v>
      </c>
      <c r="B31" s="30"/>
      <c r="C31" s="30"/>
      <c r="D31" s="30"/>
      <c r="E31" s="10" t="s">
        <v>95</v>
      </c>
      <c r="F31" s="24" t="s">
        <v>96</v>
      </c>
      <c r="G31" s="26" t="s">
        <v>97</v>
      </c>
      <c r="H31" s="20"/>
      <c r="I31" s="33">
        <f>H:H+G:G</f>
        <v>68</v>
      </c>
      <c r="J31" s="33">
        <f>I:I*0.6</f>
        <v>40.8</v>
      </c>
      <c r="K31" s="35">
        <v>7</v>
      </c>
      <c r="L31" s="34">
        <v>76.6</v>
      </c>
      <c r="M31" s="34">
        <f>L:L*0.4</f>
        <v>30.64</v>
      </c>
      <c r="N31" s="34">
        <f>J:J+M:M</f>
        <v>71.44</v>
      </c>
      <c r="O31" s="34">
        <v>6</v>
      </c>
      <c r="P31" s="34"/>
    </row>
    <row r="32" spans="1:16" ht="19.5" customHeight="1">
      <c r="A32" s="13">
        <v>615006</v>
      </c>
      <c r="B32" s="15" t="s">
        <v>98</v>
      </c>
      <c r="C32" s="15" t="s">
        <v>99</v>
      </c>
      <c r="D32" s="15">
        <v>1</v>
      </c>
      <c r="E32" s="10" t="s">
        <v>100</v>
      </c>
      <c r="F32" s="24" t="s">
        <v>101</v>
      </c>
      <c r="G32" s="26" t="s">
        <v>102</v>
      </c>
      <c r="H32" s="20"/>
      <c r="I32" s="33">
        <f>H:H+G:G</f>
        <v>75</v>
      </c>
      <c r="J32" s="33">
        <f>I:I*0.6</f>
        <v>45</v>
      </c>
      <c r="K32" s="35">
        <v>1</v>
      </c>
      <c r="L32" s="34">
        <v>76.2</v>
      </c>
      <c r="M32" s="34">
        <f>L:L*0.4</f>
        <v>30.480000000000004</v>
      </c>
      <c r="N32" s="34">
        <f>J:J+M:M</f>
        <v>75.48</v>
      </c>
      <c r="O32" s="34">
        <v>1</v>
      </c>
      <c r="P32" s="34" t="s">
        <v>21</v>
      </c>
    </row>
    <row r="33" spans="1:16" ht="19.5" customHeight="1">
      <c r="A33" s="13">
        <v>615006</v>
      </c>
      <c r="B33" s="22"/>
      <c r="C33" s="22"/>
      <c r="D33" s="22"/>
      <c r="E33" s="10" t="s">
        <v>103</v>
      </c>
      <c r="F33" s="24" t="s">
        <v>104</v>
      </c>
      <c r="G33" s="26" t="s">
        <v>32</v>
      </c>
      <c r="H33" s="20"/>
      <c r="I33" s="33">
        <f>H:H+G:G</f>
        <v>70</v>
      </c>
      <c r="J33" s="33">
        <f>I:I*0.6</f>
        <v>42</v>
      </c>
      <c r="K33" s="35">
        <v>3</v>
      </c>
      <c r="L33" s="34">
        <v>77.8</v>
      </c>
      <c r="M33" s="34">
        <f>L:L*0.4</f>
        <v>31.12</v>
      </c>
      <c r="N33" s="34">
        <f>J:J+M:M</f>
        <v>73.12</v>
      </c>
      <c r="O33" s="34">
        <v>2</v>
      </c>
      <c r="P33" s="34"/>
    </row>
    <row r="34" spans="1:16" ht="19.5" customHeight="1">
      <c r="A34" s="13">
        <v>615006</v>
      </c>
      <c r="B34" s="22"/>
      <c r="C34" s="22"/>
      <c r="D34" s="22"/>
      <c r="E34" s="10" t="s">
        <v>105</v>
      </c>
      <c r="F34" s="24" t="s">
        <v>106</v>
      </c>
      <c r="G34" s="26" t="s">
        <v>94</v>
      </c>
      <c r="H34" s="20"/>
      <c r="I34" s="33">
        <f>H:H+G:G</f>
        <v>71</v>
      </c>
      <c r="J34" s="33">
        <f>I:I*0.6</f>
        <v>42.6</v>
      </c>
      <c r="K34" s="35">
        <v>2</v>
      </c>
      <c r="L34" s="34">
        <v>72.6</v>
      </c>
      <c r="M34" s="34">
        <f>L:L*0.4</f>
        <v>29.04</v>
      </c>
      <c r="N34" s="34">
        <f>J:J+M:M</f>
        <v>71.64</v>
      </c>
      <c r="O34" s="34">
        <v>3</v>
      </c>
      <c r="P34" s="34"/>
    </row>
    <row r="35" spans="1:16" ht="19.5" customHeight="1">
      <c r="A35" s="13">
        <v>615007</v>
      </c>
      <c r="B35" s="32" t="s">
        <v>107</v>
      </c>
      <c r="C35" s="32" t="s">
        <v>108</v>
      </c>
      <c r="D35" s="32">
        <v>1</v>
      </c>
      <c r="E35" s="17" t="s">
        <v>109</v>
      </c>
      <c r="F35" s="18" t="s">
        <v>110</v>
      </c>
      <c r="G35" s="31" t="s">
        <v>111</v>
      </c>
      <c r="H35" s="20"/>
      <c r="I35" s="33">
        <f>H:H+G:G</f>
        <v>77</v>
      </c>
      <c r="J35" s="33">
        <f>I:I*0.6</f>
        <v>46.199999999999996</v>
      </c>
      <c r="K35" s="20">
        <v>1</v>
      </c>
      <c r="L35" s="34">
        <v>77.2</v>
      </c>
      <c r="M35" s="34">
        <f>L:L*0.4</f>
        <v>30.880000000000003</v>
      </c>
      <c r="N35" s="34">
        <f>J:J+M:M</f>
        <v>77.08</v>
      </c>
      <c r="O35" s="34">
        <v>1</v>
      </c>
      <c r="P35" s="34" t="s">
        <v>21</v>
      </c>
    </row>
    <row r="36" spans="1:16" ht="19.5" customHeight="1">
      <c r="A36" s="13">
        <v>615007</v>
      </c>
      <c r="B36" s="32"/>
      <c r="C36" s="32" t="s">
        <v>108</v>
      </c>
      <c r="D36" s="32">
        <v>1</v>
      </c>
      <c r="E36" s="10" t="s">
        <v>112</v>
      </c>
      <c r="F36" s="24" t="s">
        <v>113</v>
      </c>
      <c r="G36" s="26" t="s">
        <v>48</v>
      </c>
      <c r="H36" s="20"/>
      <c r="I36" s="33">
        <f>H:H+G:G</f>
        <v>67</v>
      </c>
      <c r="J36" s="33">
        <f>I:I*0.6</f>
        <v>40.199999999999996</v>
      </c>
      <c r="K36" s="35">
        <v>2</v>
      </c>
      <c r="L36" s="34">
        <v>78.8</v>
      </c>
      <c r="M36" s="34">
        <f>L:L*0.4</f>
        <v>31.52</v>
      </c>
      <c r="N36" s="34">
        <f>J:J+M:M</f>
        <v>71.72</v>
      </c>
      <c r="O36" s="34">
        <v>2</v>
      </c>
      <c r="P36" s="34"/>
    </row>
    <row r="37" spans="1:16" ht="19.5" customHeight="1">
      <c r="A37" s="13">
        <v>615007</v>
      </c>
      <c r="B37" s="32"/>
      <c r="C37" s="32" t="s">
        <v>108</v>
      </c>
      <c r="D37" s="32">
        <v>1</v>
      </c>
      <c r="E37" s="17" t="s">
        <v>114</v>
      </c>
      <c r="F37" s="18" t="s">
        <v>115</v>
      </c>
      <c r="G37" s="31" t="s">
        <v>116</v>
      </c>
      <c r="H37" s="20"/>
      <c r="I37" s="33">
        <f>H:H+G:G</f>
        <v>66</v>
      </c>
      <c r="J37" s="33">
        <f>I:I*0.6</f>
        <v>39.6</v>
      </c>
      <c r="K37" s="20">
        <v>3</v>
      </c>
      <c r="L37" s="34">
        <v>76.8</v>
      </c>
      <c r="M37" s="34">
        <f>L:L*0.4</f>
        <v>30.72</v>
      </c>
      <c r="N37" s="34">
        <f>J:J+M:M</f>
        <v>70.32</v>
      </c>
      <c r="O37" s="34">
        <v>3</v>
      </c>
      <c r="P37" s="34"/>
    </row>
    <row r="38" spans="1:16" ht="19.5" customHeight="1">
      <c r="A38" s="13">
        <v>615008</v>
      </c>
      <c r="B38" s="21" t="s">
        <v>117</v>
      </c>
      <c r="C38" s="21" t="s">
        <v>118</v>
      </c>
      <c r="D38" s="21">
        <v>3</v>
      </c>
      <c r="E38" s="10" t="s">
        <v>119</v>
      </c>
      <c r="F38" s="24" t="s">
        <v>120</v>
      </c>
      <c r="G38" s="28" t="s">
        <v>121</v>
      </c>
      <c r="H38" s="29"/>
      <c r="I38" s="36">
        <f>H:H+G:G</f>
        <v>76</v>
      </c>
      <c r="J38" s="33">
        <f>I:I*0.6</f>
        <v>45.6</v>
      </c>
      <c r="K38" s="37">
        <v>1</v>
      </c>
      <c r="L38" s="34">
        <v>79.2</v>
      </c>
      <c r="M38" s="34">
        <f>L:L*0.4</f>
        <v>31.680000000000003</v>
      </c>
      <c r="N38" s="34">
        <f>J:J+M:M</f>
        <v>77.28</v>
      </c>
      <c r="O38" s="34">
        <v>1</v>
      </c>
      <c r="P38" s="34" t="s">
        <v>21</v>
      </c>
    </row>
    <row r="39" spans="1:16" ht="19.5" customHeight="1">
      <c r="A39" s="13">
        <v>615008</v>
      </c>
      <c r="B39" s="21"/>
      <c r="C39" s="21"/>
      <c r="D39" s="21"/>
      <c r="E39" s="10" t="s">
        <v>122</v>
      </c>
      <c r="F39" s="24" t="s">
        <v>123</v>
      </c>
      <c r="G39" s="28" t="s">
        <v>102</v>
      </c>
      <c r="H39" s="29"/>
      <c r="I39" s="36">
        <f>H:H+G:G</f>
        <v>75</v>
      </c>
      <c r="J39" s="33">
        <f>I:I*0.6</f>
        <v>45</v>
      </c>
      <c r="K39" s="37">
        <v>2</v>
      </c>
      <c r="L39" s="34">
        <v>79.2</v>
      </c>
      <c r="M39" s="34">
        <f>L:L*0.4</f>
        <v>31.680000000000003</v>
      </c>
      <c r="N39" s="34">
        <f>J:J+M:M</f>
        <v>76.68</v>
      </c>
      <c r="O39" s="34">
        <v>2</v>
      </c>
      <c r="P39" s="34" t="s">
        <v>21</v>
      </c>
    </row>
    <row r="40" spans="1:16" ht="19.5" customHeight="1">
      <c r="A40" s="13">
        <v>615008</v>
      </c>
      <c r="B40" s="21"/>
      <c r="C40" s="21"/>
      <c r="D40" s="21"/>
      <c r="E40" s="10" t="s">
        <v>124</v>
      </c>
      <c r="F40" s="24" t="s">
        <v>125</v>
      </c>
      <c r="G40" s="28" t="s">
        <v>42</v>
      </c>
      <c r="H40" s="29"/>
      <c r="I40" s="36">
        <f>H:H+G:G</f>
        <v>74</v>
      </c>
      <c r="J40" s="33">
        <f>I:I*0.6</f>
        <v>44.4</v>
      </c>
      <c r="K40" s="37">
        <v>3</v>
      </c>
      <c r="L40" s="34">
        <v>76.2</v>
      </c>
      <c r="M40" s="34">
        <f>L:L*0.4</f>
        <v>30.480000000000004</v>
      </c>
      <c r="N40" s="34">
        <f>J:J+M:M</f>
        <v>74.88</v>
      </c>
      <c r="O40" s="34">
        <v>3</v>
      </c>
      <c r="P40" s="34" t="s">
        <v>21</v>
      </c>
    </row>
    <row r="41" spans="1:16" ht="19.5" customHeight="1">
      <c r="A41" s="13">
        <v>615008</v>
      </c>
      <c r="B41" s="21"/>
      <c r="C41" s="21"/>
      <c r="D41" s="21"/>
      <c r="E41" s="10" t="s">
        <v>126</v>
      </c>
      <c r="F41" s="24" t="s">
        <v>127</v>
      </c>
      <c r="G41" s="28" t="s">
        <v>48</v>
      </c>
      <c r="H41" s="29"/>
      <c r="I41" s="36">
        <f>H:H+G:G</f>
        <v>67</v>
      </c>
      <c r="J41" s="33">
        <f>I:I*0.6</f>
        <v>40.199999999999996</v>
      </c>
      <c r="K41" s="37">
        <v>6</v>
      </c>
      <c r="L41" s="34">
        <v>81.6</v>
      </c>
      <c r="M41" s="34">
        <f>L:L*0.4</f>
        <v>32.64</v>
      </c>
      <c r="N41" s="34">
        <f>J:J+M:M</f>
        <v>72.84</v>
      </c>
      <c r="O41" s="34">
        <v>4</v>
      </c>
      <c r="P41" s="34"/>
    </row>
    <row r="42" spans="1:16" ht="19.5" customHeight="1">
      <c r="A42" s="13">
        <v>615008</v>
      </c>
      <c r="B42" s="21"/>
      <c r="C42" s="21"/>
      <c r="D42" s="21"/>
      <c r="E42" s="10" t="s">
        <v>128</v>
      </c>
      <c r="F42" s="24" t="s">
        <v>129</v>
      </c>
      <c r="G42" s="28" t="s">
        <v>32</v>
      </c>
      <c r="H42" s="29"/>
      <c r="I42" s="36">
        <f>H:H+G:G</f>
        <v>70</v>
      </c>
      <c r="J42" s="33">
        <f>I:I*0.6</f>
        <v>42</v>
      </c>
      <c r="K42" s="37">
        <v>4</v>
      </c>
      <c r="L42" s="34">
        <v>73.4</v>
      </c>
      <c r="M42" s="34">
        <f>L:L*0.4</f>
        <v>29.360000000000003</v>
      </c>
      <c r="N42" s="34">
        <f>J:J+M:M</f>
        <v>71.36</v>
      </c>
      <c r="O42" s="34">
        <v>5</v>
      </c>
      <c r="P42" s="34"/>
    </row>
    <row r="43" spans="1:16" ht="19.5" customHeight="1">
      <c r="A43" s="13">
        <v>615008</v>
      </c>
      <c r="B43" s="21"/>
      <c r="C43" s="21"/>
      <c r="D43" s="21"/>
      <c r="E43" s="10" t="s">
        <v>130</v>
      </c>
      <c r="F43" s="24" t="s">
        <v>131</v>
      </c>
      <c r="G43" s="28" t="s">
        <v>35</v>
      </c>
      <c r="H43" s="29"/>
      <c r="I43" s="36">
        <f>H:H+G:G</f>
        <v>69</v>
      </c>
      <c r="J43" s="33">
        <f>I:I*0.6</f>
        <v>41.4</v>
      </c>
      <c r="K43" s="37">
        <v>5</v>
      </c>
      <c r="L43" s="34">
        <v>70.8</v>
      </c>
      <c r="M43" s="34">
        <f>L:L*0.4</f>
        <v>28.32</v>
      </c>
      <c r="N43" s="34">
        <f>J:J+M:M</f>
        <v>69.72</v>
      </c>
      <c r="O43" s="34">
        <v>6</v>
      </c>
      <c r="P43" s="34"/>
    </row>
    <row r="44" spans="1:16" ht="19.5" customHeight="1">
      <c r="A44" s="13">
        <v>615008</v>
      </c>
      <c r="B44" s="21"/>
      <c r="C44" s="21"/>
      <c r="D44" s="21"/>
      <c r="E44" s="10" t="s">
        <v>132</v>
      </c>
      <c r="F44" s="24" t="s">
        <v>133</v>
      </c>
      <c r="G44" s="28" t="s">
        <v>56</v>
      </c>
      <c r="H44" s="29"/>
      <c r="I44" s="36">
        <f>H:H+G:G</f>
        <v>63</v>
      </c>
      <c r="J44" s="33">
        <f>I:I*0.6</f>
        <v>37.8</v>
      </c>
      <c r="K44" s="37">
        <v>9</v>
      </c>
      <c r="L44" s="34">
        <v>74.6</v>
      </c>
      <c r="M44" s="34">
        <f>L:L*0.4</f>
        <v>29.84</v>
      </c>
      <c r="N44" s="34">
        <f>J:J+M:M</f>
        <v>67.64</v>
      </c>
      <c r="O44" s="34">
        <v>7</v>
      </c>
      <c r="P44" s="34"/>
    </row>
    <row r="45" spans="1:16" ht="19.5" customHeight="1">
      <c r="A45" s="13">
        <v>615008</v>
      </c>
      <c r="B45" s="21"/>
      <c r="C45" s="21"/>
      <c r="D45" s="21"/>
      <c r="E45" s="10" t="s">
        <v>134</v>
      </c>
      <c r="F45" s="24" t="s">
        <v>135</v>
      </c>
      <c r="G45" s="28" t="s">
        <v>59</v>
      </c>
      <c r="H45" s="29"/>
      <c r="I45" s="36">
        <f>H:H+G:G</f>
        <v>64</v>
      </c>
      <c r="J45" s="33">
        <f>I:I*0.6</f>
        <v>38.4</v>
      </c>
      <c r="K45" s="37">
        <v>8</v>
      </c>
      <c r="L45" s="34">
        <v>71.8</v>
      </c>
      <c r="M45" s="34">
        <f>L:L*0.4</f>
        <v>28.72</v>
      </c>
      <c r="N45" s="34">
        <f>J:J+M:M</f>
        <v>67.12</v>
      </c>
      <c r="O45" s="34">
        <v>8</v>
      </c>
      <c r="P45" s="34"/>
    </row>
    <row r="46" spans="1:16" ht="19.5" customHeight="1">
      <c r="A46" s="13">
        <v>615008</v>
      </c>
      <c r="B46" s="21"/>
      <c r="C46" s="21"/>
      <c r="D46" s="21"/>
      <c r="E46" s="10" t="s">
        <v>136</v>
      </c>
      <c r="F46" s="24" t="s">
        <v>137</v>
      </c>
      <c r="G46" s="28" t="s">
        <v>56</v>
      </c>
      <c r="H46" s="29"/>
      <c r="I46" s="36">
        <f>H:H+G:G</f>
        <v>63</v>
      </c>
      <c r="J46" s="33">
        <f>I:I*0.6</f>
        <v>37.8</v>
      </c>
      <c r="K46" s="37">
        <v>9</v>
      </c>
      <c r="L46" s="34" t="s">
        <v>138</v>
      </c>
      <c r="M46" s="34"/>
      <c r="N46" s="34"/>
      <c r="O46" s="34"/>
      <c r="P46" s="34"/>
    </row>
    <row r="47" spans="1:16" ht="19.5" customHeight="1">
      <c r="A47" s="13">
        <v>615009</v>
      </c>
      <c r="B47" s="14" t="s">
        <v>139</v>
      </c>
      <c r="C47" s="15" t="s">
        <v>140</v>
      </c>
      <c r="D47" s="16">
        <v>1</v>
      </c>
      <c r="E47" s="17" t="s">
        <v>141</v>
      </c>
      <c r="F47" s="18" t="s">
        <v>142</v>
      </c>
      <c r="G47" s="31" t="s">
        <v>78</v>
      </c>
      <c r="H47" s="20"/>
      <c r="I47" s="33">
        <f>H:H+G:G</f>
        <v>73</v>
      </c>
      <c r="J47" s="33">
        <f>I:I*0.6</f>
        <v>43.8</v>
      </c>
      <c r="K47" s="20">
        <v>1</v>
      </c>
      <c r="L47" s="34">
        <v>79.4</v>
      </c>
      <c r="M47" s="34">
        <f>L:L*0.4</f>
        <v>31.760000000000005</v>
      </c>
      <c r="N47" s="34">
        <f>J:J+M:M</f>
        <v>75.56</v>
      </c>
      <c r="O47" s="34">
        <v>1</v>
      </c>
      <c r="P47" s="34" t="s">
        <v>21</v>
      </c>
    </row>
    <row r="48" spans="1:16" ht="19.5" customHeight="1">
      <c r="A48" s="13">
        <v>615009</v>
      </c>
      <c r="B48" s="21"/>
      <c r="C48" s="22"/>
      <c r="D48" s="23"/>
      <c r="E48" s="17" t="s">
        <v>143</v>
      </c>
      <c r="F48" s="18" t="s">
        <v>144</v>
      </c>
      <c r="G48" s="31" t="s">
        <v>116</v>
      </c>
      <c r="H48" s="20"/>
      <c r="I48" s="33">
        <f>H:H+G:G</f>
        <v>66</v>
      </c>
      <c r="J48" s="33">
        <f>I:I*0.6</f>
        <v>39.6</v>
      </c>
      <c r="K48" s="20">
        <v>2</v>
      </c>
      <c r="L48" s="34">
        <v>75</v>
      </c>
      <c r="M48" s="34">
        <f>L:L*0.4</f>
        <v>30</v>
      </c>
      <c r="N48" s="34">
        <f>J:J+M:M</f>
        <v>69.6</v>
      </c>
      <c r="O48" s="34">
        <v>2</v>
      </c>
      <c r="P48" s="34"/>
    </row>
    <row r="49" spans="1:16" ht="19.5" customHeight="1">
      <c r="A49" s="13">
        <v>615009</v>
      </c>
      <c r="B49" s="21"/>
      <c r="C49" s="22"/>
      <c r="D49" s="23"/>
      <c r="E49" s="17" t="s">
        <v>145</v>
      </c>
      <c r="F49" s="18" t="s">
        <v>146</v>
      </c>
      <c r="G49" s="31" t="s">
        <v>59</v>
      </c>
      <c r="H49" s="20"/>
      <c r="I49" s="33">
        <f>H:H+G:G</f>
        <v>64</v>
      </c>
      <c r="J49" s="33">
        <f>I:I*0.6</f>
        <v>38.4</v>
      </c>
      <c r="K49" s="20">
        <v>3</v>
      </c>
      <c r="L49" s="34">
        <v>77</v>
      </c>
      <c r="M49" s="34">
        <f>L:L*0.4</f>
        <v>30.8</v>
      </c>
      <c r="N49" s="34">
        <f>J:J+M:M</f>
        <v>69.2</v>
      </c>
      <c r="O49" s="34">
        <v>3</v>
      </c>
      <c r="P49" s="34"/>
    </row>
    <row r="50" spans="1:16" ht="19.5" customHeight="1">
      <c r="A50" s="13">
        <v>615010</v>
      </c>
      <c r="B50" s="14" t="s">
        <v>147</v>
      </c>
      <c r="C50" s="14" t="s">
        <v>148</v>
      </c>
      <c r="D50" s="14">
        <v>1</v>
      </c>
      <c r="E50" s="10" t="s">
        <v>149</v>
      </c>
      <c r="F50" s="24" t="s">
        <v>150</v>
      </c>
      <c r="G50" s="26" t="s">
        <v>89</v>
      </c>
      <c r="H50" s="20"/>
      <c r="I50" s="33">
        <f>H:H+G:G</f>
        <v>72</v>
      </c>
      <c r="J50" s="33">
        <f>I:I*0.6</f>
        <v>43.199999999999996</v>
      </c>
      <c r="K50" s="35">
        <v>1</v>
      </c>
      <c r="L50" s="34">
        <v>77.4</v>
      </c>
      <c r="M50" s="34">
        <f>L:L*0.4</f>
        <v>30.960000000000004</v>
      </c>
      <c r="N50" s="34">
        <f>J:J+M:M</f>
        <v>74.16</v>
      </c>
      <c r="O50" s="34">
        <v>1</v>
      </c>
      <c r="P50" s="34" t="s">
        <v>21</v>
      </c>
    </row>
    <row r="51" spans="1:16" ht="19.5" customHeight="1">
      <c r="A51" s="13">
        <v>615010</v>
      </c>
      <c r="B51" s="21"/>
      <c r="C51" s="21"/>
      <c r="D51" s="21"/>
      <c r="E51" s="10" t="s">
        <v>151</v>
      </c>
      <c r="F51" s="24" t="s">
        <v>152</v>
      </c>
      <c r="G51" s="26" t="s">
        <v>45</v>
      </c>
      <c r="H51" s="20"/>
      <c r="I51" s="33">
        <f>H:H+G:G</f>
        <v>65</v>
      </c>
      <c r="J51" s="33">
        <f>I:I*0.6</f>
        <v>39</v>
      </c>
      <c r="K51" s="35">
        <v>2</v>
      </c>
      <c r="L51" s="34">
        <v>81</v>
      </c>
      <c r="M51" s="34">
        <f>L:L*0.4</f>
        <v>32.4</v>
      </c>
      <c r="N51" s="34">
        <f>J:J+M:M</f>
        <v>71.4</v>
      </c>
      <c r="O51" s="34">
        <v>2</v>
      </c>
      <c r="P51" s="34"/>
    </row>
    <row r="52" spans="1:16" ht="19.5" customHeight="1">
      <c r="A52" s="13">
        <v>615010</v>
      </c>
      <c r="B52" s="21"/>
      <c r="C52" s="21"/>
      <c r="D52" s="21"/>
      <c r="E52" s="10" t="s">
        <v>153</v>
      </c>
      <c r="F52" s="24" t="s">
        <v>154</v>
      </c>
      <c r="G52" s="26" t="s">
        <v>56</v>
      </c>
      <c r="H52" s="20"/>
      <c r="I52" s="33">
        <f>H:H+G:G</f>
        <v>63</v>
      </c>
      <c r="J52" s="33">
        <f>I:I*0.6</f>
        <v>37.8</v>
      </c>
      <c r="K52" s="35">
        <v>3</v>
      </c>
      <c r="L52" s="34">
        <v>65.6</v>
      </c>
      <c r="M52" s="34">
        <f>L:L*0.4</f>
        <v>26.24</v>
      </c>
      <c r="N52" s="34">
        <f>J:J+M:M</f>
        <v>64.03999999999999</v>
      </c>
      <c r="O52" s="34">
        <v>3</v>
      </c>
      <c r="P52" s="34"/>
    </row>
    <row r="53" spans="1:16" ht="19.5" customHeight="1">
      <c r="A53" s="13">
        <v>615011</v>
      </c>
      <c r="B53" s="14" t="s">
        <v>155</v>
      </c>
      <c r="C53" s="15" t="s">
        <v>156</v>
      </c>
      <c r="D53" s="15">
        <v>1</v>
      </c>
      <c r="E53" s="10" t="s">
        <v>157</v>
      </c>
      <c r="F53" s="24" t="s">
        <v>158</v>
      </c>
      <c r="G53" s="28" t="s">
        <v>116</v>
      </c>
      <c r="H53" s="29"/>
      <c r="I53" s="36">
        <f>H:H+G:G</f>
        <v>66</v>
      </c>
      <c r="J53" s="33">
        <f>I:I*0.6</f>
        <v>39.6</v>
      </c>
      <c r="K53" s="37">
        <v>1</v>
      </c>
      <c r="L53" s="34">
        <v>75.8</v>
      </c>
      <c r="M53" s="34">
        <f>L:L*0.4</f>
        <v>30.32</v>
      </c>
      <c r="N53" s="34">
        <f>J:J+M:M</f>
        <v>69.92</v>
      </c>
      <c r="O53" s="34">
        <v>1</v>
      </c>
      <c r="P53" s="34" t="s">
        <v>21</v>
      </c>
    </row>
    <row r="54" spans="1:16" ht="19.5" customHeight="1">
      <c r="A54" s="13">
        <v>615011</v>
      </c>
      <c r="B54" s="21"/>
      <c r="C54" s="22"/>
      <c r="D54" s="22"/>
      <c r="E54" s="10" t="s">
        <v>159</v>
      </c>
      <c r="F54" s="24" t="s">
        <v>160</v>
      </c>
      <c r="G54" s="28" t="s">
        <v>161</v>
      </c>
      <c r="H54" s="29"/>
      <c r="I54" s="36">
        <f>H:H+G:G</f>
        <v>61</v>
      </c>
      <c r="J54" s="33">
        <f>I:I*0.6</f>
        <v>36.6</v>
      </c>
      <c r="K54" s="37">
        <v>3</v>
      </c>
      <c r="L54" s="34">
        <v>77.6</v>
      </c>
      <c r="M54" s="34">
        <f>L:L*0.4</f>
        <v>31.04</v>
      </c>
      <c r="N54" s="34">
        <f>J:J+M:M</f>
        <v>67.64</v>
      </c>
      <c r="O54" s="34">
        <v>2</v>
      </c>
      <c r="P54" s="34"/>
    </row>
    <row r="55" spans="1:16" ht="19.5" customHeight="1">
      <c r="A55" s="13">
        <v>615011</v>
      </c>
      <c r="B55" s="21"/>
      <c r="C55" s="22"/>
      <c r="D55" s="22"/>
      <c r="E55" s="10" t="s">
        <v>162</v>
      </c>
      <c r="F55" s="24" t="s">
        <v>163</v>
      </c>
      <c r="G55" s="26" t="s">
        <v>164</v>
      </c>
      <c r="H55" s="20"/>
      <c r="I55" s="33">
        <f>H:H+G:G</f>
        <v>60</v>
      </c>
      <c r="J55" s="33">
        <f>I:I*0.6</f>
        <v>36</v>
      </c>
      <c r="K55" s="35">
        <v>4</v>
      </c>
      <c r="L55" s="34">
        <v>75.4</v>
      </c>
      <c r="M55" s="34">
        <f>L:L*0.4</f>
        <v>30.160000000000004</v>
      </c>
      <c r="N55" s="34">
        <f>J:J+M:M</f>
        <v>66.16</v>
      </c>
      <c r="O55" s="34">
        <v>3</v>
      </c>
      <c r="P55" s="34"/>
    </row>
    <row r="56" spans="1:16" ht="19.5" customHeight="1">
      <c r="A56" s="13">
        <v>615011</v>
      </c>
      <c r="B56" s="21"/>
      <c r="C56" s="22"/>
      <c r="D56" s="22"/>
      <c r="E56" s="10" t="s">
        <v>165</v>
      </c>
      <c r="F56" s="24" t="s">
        <v>166</v>
      </c>
      <c r="G56" s="26" t="s">
        <v>164</v>
      </c>
      <c r="H56" s="20"/>
      <c r="I56" s="33">
        <f>H:H+G:G</f>
        <v>60</v>
      </c>
      <c r="J56" s="33">
        <f>I:I*0.6</f>
        <v>36</v>
      </c>
      <c r="K56" s="35">
        <v>4</v>
      </c>
      <c r="L56" s="34">
        <v>69.6</v>
      </c>
      <c r="M56" s="34">
        <f>L:L*0.4</f>
        <v>27.84</v>
      </c>
      <c r="N56" s="34">
        <f>J:J+M:M</f>
        <v>63.84</v>
      </c>
      <c r="O56" s="34">
        <v>4</v>
      </c>
      <c r="P56" s="34"/>
    </row>
    <row r="57" spans="1:16" ht="19.5" customHeight="1">
      <c r="A57" s="13">
        <v>615012</v>
      </c>
      <c r="B57" s="27" t="s">
        <v>167</v>
      </c>
      <c r="C57" s="27" t="s">
        <v>168</v>
      </c>
      <c r="D57" s="27">
        <v>2</v>
      </c>
      <c r="E57" s="10" t="s">
        <v>169</v>
      </c>
      <c r="F57" s="24" t="s">
        <v>170</v>
      </c>
      <c r="G57" s="28" t="s">
        <v>121</v>
      </c>
      <c r="H57" s="29"/>
      <c r="I57" s="36">
        <f>H:H+G:G</f>
        <v>76</v>
      </c>
      <c r="J57" s="33">
        <f>I:I*0.6</f>
        <v>45.6</v>
      </c>
      <c r="K57" s="37">
        <v>1</v>
      </c>
      <c r="L57" s="34">
        <v>78.2</v>
      </c>
      <c r="M57" s="34">
        <f>L:L*0.4</f>
        <v>31.28</v>
      </c>
      <c r="N57" s="34">
        <f>J:J+M:M</f>
        <v>76.88</v>
      </c>
      <c r="O57" s="34">
        <v>1</v>
      </c>
      <c r="P57" s="34" t="s">
        <v>21</v>
      </c>
    </row>
    <row r="58" spans="1:16" ht="19.5" customHeight="1">
      <c r="A58" s="13">
        <v>615012</v>
      </c>
      <c r="B58" s="30"/>
      <c r="C58" s="30"/>
      <c r="D58" s="30"/>
      <c r="E58" s="10" t="s">
        <v>171</v>
      </c>
      <c r="F58" s="24" t="s">
        <v>172</v>
      </c>
      <c r="G58" s="28" t="s">
        <v>89</v>
      </c>
      <c r="H58" s="29"/>
      <c r="I58" s="36">
        <f>H:H+G:G</f>
        <v>72</v>
      </c>
      <c r="J58" s="33">
        <f>I:I*0.6</f>
        <v>43.199999999999996</v>
      </c>
      <c r="K58" s="37">
        <v>4</v>
      </c>
      <c r="L58" s="34">
        <v>80.8</v>
      </c>
      <c r="M58" s="34">
        <f>L:L*0.4</f>
        <v>32.32</v>
      </c>
      <c r="N58" s="34">
        <f>J:J+M:M</f>
        <v>75.52</v>
      </c>
      <c r="O58" s="34">
        <v>2</v>
      </c>
      <c r="P58" s="34" t="s">
        <v>21</v>
      </c>
    </row>
    <row r="59" spans="1:16" ht="19.5" customHeight="1">
      <c r="A59" s="13">
        <v>615012</v>
      </c>
      <c r="B59" s="30"/>
      <c r="C59" s="30"/>
      <c r="D59" s="30"/>
      <c r="E59" s="10" t="s">
        <v>173</v>
      </c>
      <c r="F59" s="24" t="s">
        <v>174</v>
      </c>
      <c r="G59" s="28" t="s">
        <v>42</v>
      </c>
      <c r="H59" s="29"/>
      <c r="I59" s="36">
        <f>H:H+G:G</f>
        <v>74</v>
      </c>
      <c r="J59" s="33">
        <f>I:I*0.6</f>
        <v>44.4</v>
      </c>
      <c r="K59" s="37">
        <v>2</v>
      </c>
      <c r="L59" s="34">
        <v>77.6</v>
      </c>
      <c r="M59" s="34">
        <f>L:L*0.4</f>
        <v>31.04</v>
      </c>
      <c r="N59" s="34">
        <f>J:J+M:M</f>
        <v>75.44</v>
      </c>
      <c r="O59" s="34">
        <v>3</v>
      </c>
      <c r="P59" s="34"/>
    </row>
    <row r="60" spans="1:16" ht="19.5" customHeight="1">
      <c r="A60" s="13">
        <v>615012</v>
      </c>
      <c r="B60" s="30"/>
      <c r="C60" s="30"/>
      <c r="D60" s="30"/>
      <c r="E60" s="10" t="s">
        <v>175</v>
      </c>
      <c r="F60" s="24" t="s">
        <v>176</v>
      </c>
      <c r="G60" s="28" t="s">
        <v>94</v>
      </c>
      <c r="H60" s="29"/>
      <c r="I60" s="36">
        <f>H:H+G:G</f>
        <v>71</v>
      </c>
      <c r="J60" s="33">
        <f>I:I*0.6</f>
        <v>42.6</v>
      </c>
      <c r="K60" s="37">
        <v>5</v>
      </c>
      <c r="L60" s="34">
        <v>78</v>
      </c>
      <c r="M60" s="34">
        <f>L:L*0.4</f>
        <v>31.200000000000003</v>
      </c>
      <c r="N60" s="34">
        <f>J:J+M:M</f>
        <v>73.80000000000001</v>
      </c>
      <c r="O60" s="34">
        <v>4</v>
      </c>
      <c r="P60" s="34"/>
    </row>
    <row r="61" spans="1:16" ht="19.5" customHeight="1">
      <c r="A61" s="13">
        <v>615012</v>
      </c>
      <c r="B61" s="30"/>
      <c r="C61" s="30"/>
      <c r="D61" s="30"/>
      <c r="E61" s="10" t="s">
        <v>177</v>
      </c>
      <c r="F61" s="24" t="s">
        <v>178</v>
      </c>
      <c r="G61" s="28" t="s">
        <v>94</v>
      </c>
      <c r="H61" s="29"/>
      <c r="I61" s="36">
        <f>H:H+G:G</f>
        <v>71</v>
      </c>
      <c r="J61" s="33">
        <f>I:I*0.6</f>
        <v>42.6</v>
      </c>
      <c r="K61" s="37">
        <v>5</v>
      </c>
      <c r="L61" s="34">
        <v>77.8</v>
      </c>
      <c r="M61" s="34">
        <f>L:L*0.4</f>
        <v>31.12</v>
      </c>
      <c r="N61" s="34">
        <f>J:J+M:M</f>
        <v>73.72</v>
      </c>
      <c r="O61" s="34">
        <v>5</v>
      </c>
      <c r="P61" s="34"/>
    </row>
    <row r="62" spans="1:16" ht="19.5" customHeight="1">
      <c r="A62" s="13">
        <v>615012</v>
      </c>
      <c r="B62" s="30"/>
      <c r="C62" s="30"/>
      <c r="D62" s="30"/>
      <c r="E62" s="10" t="s">
        <v>179</v>
      </c>
      <c r="F62" s="24" t="s">
        <v>180</v>
      </c>
      <c r="G62" s="28" t="s">
        <v>94</v>
      </c>
      <c r="H62" s="29"/>
      <c r="I62" s="36">
        <f>H:H+G:G</f>
        <v>71</v>
      </c>
      <c r="J62" s="33">
        <f>I:I*0.6</f>
        <v>42.6</v>
      </c>
      <c r="K62" s="37">
        <v>5</v>
      </c>
      <c r="L62" s="34">
        <v>75.8</v>
      </c>
      <c r="M62" s="34">
        <f>L:L*0.4</f>
        <v>30.32</v>
      </c>
      <c r="N62" s="34">
        <f>J:J+M:M</f>
        <v>72.92</v>
      </c>
      <c r="O62" s="34">
        <v>6</v>
      </c>
      <c r="P62" s="34"/>
    </row>
    <row r="63" spans="1:16" ht="19.5" customHeight="1">
      <c r="A63" s="13">
        <v>615012</v>
      </c>
      <c r="B63" s="30"/>
      <c r="C63" s="30"/>
      <c r="D63" s="30"/>
      <c r="E63" s="10" t="s">
        <v>181</v>
      </c>
      <c r="F63" s="24" t="s">
        <v>182</v>
      </c>
      <c r="G63" s="28" t="s">
        <v>78</v>
      </c>
      <c r="H63" s="29"/>
      <c r="I63" s="36">
        <f>H:H+G:G</f>
        <v>73</v>
      </c>
      <c r="J63" s="33">
        <f>I:I*0.6</f>
        <v>43.8</v>
      </c>
      <c r="K63" s="37">
        <v>3</v>
      </c>
      <c r="L63" s="34">
        <v>72.6</v>
      </c>
      <c r="M63" s="34">
        <f>L:L*0.4</f>
        <v>29.04</v>
      </c>
      <c r="N63" s="34">
        <f>J:J+M:M</f>
        <v>72.84</v>
      </c>
      <c r="O63" s="34">
        <v>7</v>
      </c>
      <c r="P63" s="34"/>
    </row>
    <row r="64" spans="1:16" ht="19.5" customHeight="1">
      <c r="A64" s="13">
        <v>615012</v>
      </c>
      <c r="B64" s="30"/>
      <c r="C64" s="30"/>
      <c r="D64" s="30"/>
      <c r="E64" s="10" t="s">
        <v>183</v>
      </c>
      <c r="F64" s="24" t="s">
        <v>184</v>
      </c>
      <c r="G64" s="28" t="s">
        <v>94</v>
      </c>
      <c r="H64" s="29"/>
      <c r="I64" s="36">
        <f>H:H+G:G</f>
        <v>71</v>
      </c>
      <c r="J64" s="33">
        <f>I:I*0.6</f>
        <v>42.6</v>
      </c>
      <c r="K64" s="37">
        <v>5</v>
      </c>
      <c r="L64" s="34">
        <v>75.4</v>
      </c>
      <c r="M64" s="34">
        <f>L:L*0.4</f>
        <v>30.160000000000004</v>
      </c>
      <c r="N64" s="34">
        <f>J:J+M:M</f>
        <v>72.76</v>
      </c>
      <c r="O64" s="34">
        <v>8</v>
      </c>
      <c r="P64" s="34"/>
    </row>
    <row r="65" spans="1:16" ht="19.5" customHeight="1">
      <c r="A65" s="13">
        <v>615012</v>
      </c>
      <c r="B65" s="30"/>
      <c r="C65" s="30"/>
      <c r="D65" s="30"/>
      <c r="E65" s="10" t="s">
        <v>185</v>
      </c>
      <c r="F65" s="24" t="s">
        <v>186</v>
      </c>
      <c r="G65" s="28" t="s">
        <v>94</v>
      </c>
      <c r="H65" s="29"/>
      <c r="I65" s="36">
        <f>H:H+G:G</f>
        <v>71</v>
      </c>
      <c r="J65" s="33">
        <f>I:I*0.6</f>
        <v>42.6</v>
      </c>
      <c r="K65" s="37">
        <v>5</v>
      </c>
      <c r="L65" s="34">
        <v>73</v>
      </c>
      <c r="M65" s="34">
        <f>L:L*0.4</f>
        <v>29.200000000000003</v>
      </c>
      <c r="N65" s="34">
        <f>J:J+M:M</f>
        <v>71.80000000000001</v>
      </c>
      <c r="O65" s="34">
        <v>9</v>
      </c>
      <c r="P65" s="34"/>
    </row>
    <row r="66" spans="1:16" ht="19.5" customHeight="1">
      <c r="A66" s="13">
        <v>615012</v>
      </c>
      <c r="B66" s="30"/>
      <c r="C66" s="30"/>
      <c r="D66" s="30"/>
      <c r="E66" s="10" t="s">
        <v>187</v>
      </c>
      <c r="F66" s="24" t="s">
        <v>188</v>
      </c>
      <c r="G66" s="28" t="s">
        <v>94</v>
      </c>
      <c r="H66" s="29"/>
      <c r="I66" s="36">
        <f>H:H+G:G</f>
        <v>71</v>
      </c>
      <c r="J66" s="33">
        <f>I:I*0.6</f>
        <v>42.6</v>
      </c>
      <c r="K66" s="37">
        <v>5</v>
      </c>
      <c r="L66" s="34">
        <v>71.2</v>
      </c>
      <c r="M66" s="34">
        <f>L:L*0.4</f>
        <v>28.480000000000004</v>
      </c>
      <c r="N66" s="34">
        <f>J:J+M:M</f>
        <v>71.08000000000001</v>
      </c>
      <c r="O66" s="34">
        <v>10</v>
      </c>
      <c r="P66" s="34"/>
    </row>
    <row r="67" spans="1:16" ht="19.5" customHeight="1">
      <c r="A67" s="13">
        <v>615013</v>
      </c>
      <c r="B67" s="27" t="s">
        <v>189</v>
      </c>
      <c r="C67" s="27" t="s">
        <v>190</v>
      </c>
      <c r="D67" s="27">
        <v>5</v>
      </c>
      <c r="E67" s="17" t="s">
        <v>191</v>
      </c>
      <c r="F67" s="18" t="s">
        <v>192</v>
      </c>
      <c r="G67" s="38" t="s">
        <v>193</v>
      </c>
      <c r="H67" s="17">
        <v>4</v>
      </c>
      <c r="I67" s="36">
        <f>H:H+G:G</f>
        <v>86</v>
      </c>
      <c r="J67" s="33">
        <f>I:I*0.6</f>
        <v>51.6</v>
      </c>
      <c r="K67" s="29">
        <v>1</v>
      </c>
      <c r="L67" s="34">
        <v>81.4</v>
      </c>
      <c r="M67" s="34">
        <f>L:L*0.4</f>
        <v>32.56</v>
      </c>
      <c r="N67" s="34">
        <f>J:J+M:M</f>
        <v>84.16</v>
      </c>
      <c r="O67" s="34">
        <v>1</v>
      </c>
      <c r="P67" s="34" t="s">
        <v>21</v>
      </c>
    </row>
    <row r="68" spans="1:16" ht="19.5" customHeight="1">
      <c r="A68" s="13">
        <v>615013</v>
      </c>
      <c r="B68" s="30"/>
      <c r="C68" s="30"/>
      <c r="D68" s="30"/>
      <c r="E68" s="17" t="s">
        <v>194</v>
      </c>
      <c r="F68" s="18" t="s">
        <v>195</v>
      </c>
      <c r="G68" s="38" t="s">
        <v>111</v>
      </c>
      <c r="H68" s="29"/>
      <c r="I68" s="36">
        <f>H:H+G:G</f>
        <v>77</v>
      </c>
      <c r="J68" s="33">
        <f>I:I*0.6</f>
        <v>46.199999999999996</v>
      </c>
      <c r="K68" s="29">
        <v>2</v>
      </c>
      <c r="L68" s="41">
        <v>82.6</v>
      </c>
      <c r="M68" s="34">
        <f>L:L*0.4</f>
        <v>33.04</v>
      </c>
      <c r="N68" s="34">
        <f>J:J+M:M</f>
        <v>79.24</v>
      </c>
      <c r="O68" s="34">
        <v>2</v>
      </c>
      <c r="P68" s="34" t="s">
        <v>21</v>
      </c>
    </row>
    <row r="69" spans="1:16" ht="19.5" customHeight="1">
      <c r="A69" s="13">
        <v>615013</v>
      </c>
      <c r="B69" s="30"/>
      <c r="C69" s="30"/>
      <c r="D69" s="30"/>
      <c r="E69" s="17" t="s">
        <v>196</v>
      </c>
      <c r="F69" s="18" t="s">
        <v>197</v>
      </c>
      <c r="G69" s="38" t="s">
        <v>111</v>
      </c>
      <c r="H69" s="29"/>
      <c r="I69" s="36">
        <f>H:H+G:G</f>
        <v>77</v>
      </c>
      <c r="J69" s="33">
        <f>I:I*0.6</f>
        <v>46.199999999999996</v>
      </c>
      <c r="K69" s="29">
        <v>2</v>
      </c>
      <c r="L69" s="34">
        <v>77.6</v>
      </c>
      <c r="M69" s="34">
        <f>L:L*0.4</f>
        <v>31.04</v>
      </c>
      <c r="N69" s="34">
        <f>J:J+M:M</f>
        <v>77.24</v>
      </c>
      <c r="O69" s="34">
        <v>3</v>
      </c>
      <c r="P69" s="34" t="s">
        <v>21</v>
      </c>
    </row>
    <row r="70" spans="1:16" ht="19.5" customHeight="1">
      <c r="A70" s="13">
        <v>615013</v>
      </c>
      <c r="B70" s="30"/>
      <c r="C70" s="30"/>
      <c r="D70" s="30"/>
      <c r="E70" s="17" t="s">
        <v>198</v>
      </c>
      <c r="F70" s="18" t="s">
        <v>199</v>
      </c>
      <c r="G70" s="38" t="s">
        <v>121</v>
      </c>
      <c r="H70" s="29"/>
      <c r="I70" s="36">
        <f>H:H+G:G</f>
        <v>76</v>
      </c>
      <c r="J70" s="33">
        <f>I:I*0.6</f>
        <v>45.6</v>
      </c>
      <c r="K70" s="29">
        <v>4</v>
      </c>
      <c r="L70" s="41">
        <v>78.8</v>
      </c>
      <c r="M70" s="34">
        <f>L:L*0.4</f>
        <v>31.52</v>
      </c>
      <c r="N70" s="34">
        <f>J:J+M:M</f>
        <v>77.12</v>
      </c>
      <c r="O70" s="34">
        <v>4</v>
      </c>
      <c r="P70" s="34" t="s">
        <v>21</v>
      </c>
    </row>
    <row r="71" spans="1:16" ht="19.5" customHeight="1">
      <c r="A71" s="13">
        <v>615013</v>
      </c>
      <c r="B71" s="30"/>
      <c r="C71" s="30"/>
      <c r="D71" s="30"/>
      <c r="E71" s="17" t="s">
        <v>200</v>
      </c>
      <c r="F71" s="18" t="s">
        <v>201</v>
      </c>
      <c r="G71" s="38" t="s">
        <v>94</v>
      </c>
      <c r="H71" s="17">
        <v>4</v>
      </c>
      <c r="I71" s="36">
        <f>H:H+G:G</f>
        <v>75</v>
      </c>
      <c r="J71" s="33">
        <f>I:I*0.6</f>
        <v>45</v>
      </c>
      <c r="K71" s="29">
        <v>5</v>
      </c>
      <c r="L71" s="34">
        <v>80</v>
      </c>
      <c r="M71" s="34">
        <f>L:L*0.4</f>
        <v>32</v>
      </c>
      <c r="N71" s="34">
        <f>J:J+M:M</f>
        <v>77</v>
      </c>
      <c r="O71" s="34">
        <v>5</v>
      </c>
      <c r="P71" s="34" t="s">
        <v>21</v>
      </c>
    </row>
    <row r="72" spans="1:16" ht="19.5" customHeight="1">
      <c r="A72" s="13">
        <v>615013</v>
      </c>
      <c r="B72" s="30"/>
      <c r="C72" s="30"/>
      <c r="D72" s="30"/>
      <c r="E72" s="17" t="s">
        <v>202</v>
      </c>
      <c r="F72" s="18" t="s">
        <v>203</v>
      </c>
      <c r="G72" s="38" t="s">
        <v>102</v>
      </c>
      <c r="H72" s="29"/>
      <c r="I72" s="36">
        <f>H:H+G:G</f>
        <v>75</v>
      </c>
      <c r="J72" s="33">
        <f>I:I*0.6</f>
        <v>45</v>
      </c>
      <c r="K72" s="29">
        <v>5</v>
      </c>
      <c r="L72" s="34">
        <v>77.6</v>
      </c>
      <c r="M72" s="34">
        <f>L:L*0.4</f>
        <v>31.04</v>
      </c>
      <c r="N72" s="34">
        <f>J:J+M:M</f>
        <v>76.03999999999999</v>
      </c>
      <c r="O72" s="34">
        <v>6</v>
      </c>
      <c r="P72" s="34"/>
    </row>
    <row r="73" spans="1:16" ht="19.5" customHeight="1">
      <c r="A73" s="13">
        <v>615013</v>
      </c>
      <c r="B73" s="30"/>
      <c r="C73" s="30"/>
      <c r="D73" s="30"/>
      <c r="E73" s="17" t="s">
        <v>204</v>
      </c>
      <c r="F73" s="18" t="s">
        <v>205</v>
      </c>
      <c r="G73" s="38" t="s">
        <v>94</v>
      </c>
      <c r="H73" s="29"/>
      <c r="I73" s="36">
        <f>H:H+G:G</f>
        <v>71</v>
      </c>
      <c r="J73" s="33">
        <f>I:I*0.6</f>
        <v>42.6</v>
      </c>
      <c r="K73" s="29">
        <v>10</v>
      </c>
      <c r="L73" s="34">
        <v>83</v>
      </c>
      <c r="M73" s="34">
        <f>L:L*0.4</f>
        <v>33.2</v>
      </c>
      <c r="N73" s="34">
        <f>J:J+M:M</f>
        <v>75.80000000000001</v>
      </c>
      <c r="O73" s="34">
        <v>7</v>
      </c>
      <c r="P73" s="34"/>
    </row>
    <row r="74" spans="1:16" ht="19.5" customHeight="1">
      <c r="A74" s="13">
        <v>615013</v>
      </c>
      <c r="B74" s="30"/>
      <c r="C74" s="30"/>
      <c r="D74" s="30"/>
      <c r="E74" s="17" t="s">
        <v>206</v>
      </c>
      <c r="F74" s="18" t="s">
        <v>207</v>
      </c>
      <c r="G74" s="38" t="s">
        <v>48</v>
      </c>
      <c r="H74" s="17">
        <v>6</v>
      </c>
      <c r="I74" s="36">
        <f>H:H+G:G</f>
        <v>73</v>
      </c>
      <c r="J74" s="33">
        <f>I:I*0.6</f>
        <v>43.8</v>
      </c>
      <c r="K74" s="29">
        <v>8</v>
      </c>
      <c r="L74" s="41">
        <v>79.2</v>
      </c>
      <c r="M74" s="34">
        <f>L:L*0.4</f>
        <v>31.680000000000003</v>
      </c>
      <c r="N74" s="34">
        <f>J:J+M:M</f>
        <v>75.48</v>
      </c>
      <c r="O74" s="34">
        <v>8</v>
      </c>
      <c r="P74" s="34"/>
    </row>
    <row r="75" spans="1:16" ht="19.5" customHeight="1">
      <c r="A75" s="13">
        <v>615013</v>
      </c>
      <c r="B75" s="30"/>
      <c r="C75" s="30"/>
      <c r="D75" s="30"/>
      <c r="E75" s="17" t="s">
        <v>208</v>
      </c>
      <c r="F75" s="18" t="s">
        <v>209</v>
      </c>
      <c r="G75" s="38" t="s">
        <v>89</v>
      </c>
      <c r="H75" s="29"/>
      <c r="I75" s="36">
        <f>H:H+G:G</f>
        <v>72</v>
      </c>
      <c r="J75" s="33">
        <f>I:I*0.6</f>
        <v>43.199999999999996</v>
      </c>
      <c r="K75" s="29">
        <v>9</v>
      </c>
      <c r="L75" s="34">
        <v>79.4</v>
      </c>
      <c r="M75" s="34">
        <f>L:L*0.4</f>
        <v>31.760000000000005</v>
      </c>
      <c r="N75" s="34">
        <f>J:J+M:M</f>
        <v>74.96000000000001</v>
      </c>
      <c r="O75" s="34">
        <v>9</v>
      </c>
      <c r="P75" s="34"/>
    </row>
    <row r="76" spans="1:16" ht="19.5" customHeight="1">
      <c r="A76" s="13">
        <v>615013</v>
      </c>
      <c r="B76" s="30"/>
      <c r="C76" s="30"/>
      <c r="D76" s="30"/>
      <c r="E76" s="17" t="s">
        <v>210</v>
      </c>
      <c r="F76" s="18" t="s">
        <v>211</v>
      </c>
      <c r="G76" s="38" t="s">
        <v>42</v>
      </c>
      <c r="H76" s="29"/>
      <c r="I76" s="36">
        <f>H:H+G:G</f>
        <v>74</v>
      </c>
      <c r="J76" s="33">
        <f>I:I*0.6</f>
        <v>44.4</v>
      </c>
      <c r="K76" s="29">
        <v>7</v>
      </c>
      <c r="L76" s="34">
        <v>75.8</v>
      </c>
      <c r="M76" s="34">
        <f>L:L*0.4</f>
        <v>30.32</v>
      </c>
      <c r="N76" s="34">
        <f>J:J+M:M</f>
        <v>74.72</v>
      </c>
      <c r="O76" s="34">
        <v>10</v>
      </c>
      <c r="P76" s="34"/>
    </row>
    <row r="77" spans="1:19" ht="19.5" customHeight="1">
      <c r="A77" s="13">
        <v>615013</v>
      </c>
      <c r="B77" s="30"/>
      <c r="C77" s="30"/>
      <c r="D77" s="30"/>
      <c r="E77" s="17" t="s">
        <v>212</v>
      </c>
      <c r="F77" s="18" t="s">
        <v>213</v>
      </c>
      <c r="G77" s="38" t="s">
        <v>32</v>
      </c>
      <c r="H77" s="29"/>
      <c r="I77" s="36">
        <f>H:H+G:G</f>
        <v>70</v>
      </c>
      <c r="J77" s="33">
        <f>I:I*0.6</f>
        <v>42</v>
      </c>
      <c r="K77" s="29">
        <v>13</v>
      </c>
      <c r="L77" s="34">
        <v>80.6</v>
      </c>
      <c r="M77" s="34">
        <f>L:L*0.4</f>
        <v>32.24</v>
      </c>
      <c r="N77" s="34">
        <f>J:J+M:M</f>
        <v>74.24000000000001</v>
      </c>
      <c r="O77" s="34">
        <v>11</v>
      </c>
      <c r="P77" s="34"/>
      <c r="S77" s="42"/>
    </row>
    <row r="78" spans="1:16" ht="19.5" customHeight="1">
      <c r="A78" s="13">
        <v>615013</v>
      </c>
      <c r="B78" s="30"/>
      <c r="C78" s="30"/>
      <c r="D78" s="30"/>
      <c r="E78" s="17" t="s">
        <v>214</v>
      </c>
      <c r="F78" s="18" t="s">
        <v>215</v>
      </c>
      <c r="G78" s="38" t="s">
        <v>94</v>
      </c>
      <c r="H78" s="29"/>
      <c r="I78" s="36">
        <f>H:H+G:G</f>
        <v>71</v>
      </c>
      <c r="J78" s="33">
        <f>I:I*0.6</f>
        <v>42.6</v>
      </c>
      <c r="K78" s="29">
        <v>10</v>
      </c>
      <c r="L78" s="34">
        <v>76.6</v>
      </c>
      <c r="M78" s="34">
        <f>L:L*0.4</f>
        <v>30.64</v>
      </c>
      <c r="N78" s="34">
        <f>J:J+M:M</f>
        <v>73.24000000000001</v>
      </c>
      <c r="O78" s="34">
        <v>12</v>
      </c>
      <c r="P78" s="34"/>
    </row>
    <row r="79" spans="1:16" ht="19.5" customHeight="1">
      <c r="A79" s="13">
        <v>615013</v>
      </c>
      <c r="B79" s="30"/>
      <c r="C79" s="30"/>
      <c r="D79" s="30"/>
      <c r="E79" s="17" t="s">
        <v>216</v>
      </c>
      <c r="F79" s="18" t="s">
        <v>217</v>
      </c>
      <c r="G79" s="38" t="s">
        <v>32</v>
      </c>
      <c r="H79" s="29"/>
      <c r="I79" s="36">
        <f>H:H+G:G</f>
        <v>70</v>
      </c>
      <c r="J79" s="33">
        <f>I:I*0.6</f>
        <v>42</v>
      </c>
      <c r="K79" s="29">
        <v>13</v>
      </c>
      <c r="L79" s="41">
        <v>76.8</v>
      </c>
      <c r="M79" s="34">
        <f>L:L*0.4</f>
        <v>30.72</v>
      </c>
      <c r="N79" s="34">
        <f>J:J+M:M</f>
        <v>72.72</v>
      </c>
      <c r="O79" s="34">
        <v>13</v>
      </c>
      <c r="P79" s="34"/>
    </row>
    <row r="80" spans="1:16" ht="19.5" customHeight="1">
      <c r="A80" s="13">
        <v>615013</v>
      </c>
      <c r="B80" s="30"/>
      <c r="C80" s="30"/>
      <c r="D80" s="30"/>
      <c r="E80" s="17" t="s">
        <v>218</v>
      </c>
      <c r="F80" s="18" t="s">
        <v>219</v>
      </c>
      <c r="G80" s="38" t="s">
        <v>94</v>
      </c>
      <c r="H80" s="29"/>
      <c r="I80" s="36">
        <f>H:H+G:G</f>
        <v>71</v>
      </c>
      <c r="J80" s="33">
        <f>I:I*0.6</f>
        <v>42.6</v>
      </c>
      <c r="K80" s="29">
        <v>10</v>
      </c>
      <c r="L80" s="41">
        <v>74.6</v>
      </c>
      <c r="M80" s="34">
        <f>L:L*0.4</f>
        <v>29.84</v>
      </c>
      <c r="N80" s="34">
        <f>J:J+M:M</f>
        <v>72.44</v>
      </c>
      <c r="O80" s="34">
        <v>14</v>
      </c>
      <c r="P80" s="34"/>
    </row>
    <row r="81" spans="1:16" ht="19.5" customHeight="1">
      <c r="A81" s="13">
        <v>615013</v>
      </c>
      <c r="B81" s="30"/>
      <c r="C81" s="30"/>
      <c r="D81" s="30"/>
      <c r="E81" s="17" t="s">
        <v>220</v>
      </c>
      <c r="F81" s="18" t="s">
        <v>174</v>
      </c>
      <c r="G81" s="38" t="s">
        <v>32</v>
      </c>
      <c r="H81" s="29"/>
      <c r="I81" s="36">
        <f>H:H+G:G</f>
        <v>70</v>
      </c>
      <c r="J81" s="33">
        <f>I:I*0.6</f>
        <v>42</v>
      </c>
      <c r="K81" s="29">
        <v>13</v>
      </c>
      <c r="L81" s="34">
        <v>75.6</v>
      </c>
      <c r="M81" s="34">
        <f>L:L*0.4</f>
        <v>30.24</v>
      </c>
      <c r="N81" s="34">
        <f>J:J+M:M</f>
        <v>72.24</v>
      </c>
      <c r="O81" s="34">
        <v>15</v>
      </c>
      <c r="P81" s="34"/>
    </row>
    <row r="82" spans="1:16" ht="19.5" customHeight="1">
      <c r="A82" s="13">
        <v>615014</v>
      </c>
      <c r="B82" s="27" t="s">
        <v>221</v>
      </c>
      <c r="C82" s="27" t="s">
        <v>222</v>
      </c>
      <c r="D82" s="27">
        <v>2</v>
      </c>
      <c r="E82" s="17" t="s">
        <v>223</v>
      </c>
      <c r="F82" s="18" t="s">
        <v>224</v>
      </c>
      <c r="G82" s="38" t="s">
        <v>116</v>
      </c>
      <c r="H82" s="29"/>
      <c r="I82" s="36">
        <f>H:H+G:G</f>
        <v>66</v>
      </c>
      <c r="J82" s="33">
        <f>I:I*0.6</f>
        <v>39.6</v>
      </c>
      <c r="K82" s="29">
        <v>6</v>
      </c>
      <c r="L82" s="34">
        <v>82.8</v>
      </c>
      <c r="M82" s="34">
        <f>L:L*0.4</f>
        <v>33.12</v>
      </c>
      <c r="N82" s="34">
        <f>J:J+M:M</f>
        <v>72.72</v>
      </c>
      <c r="O82" s="34">
        <v>1</v>
      </c>
      <c r="P82" s="34" t="s">
        <v>21</v>
      </c>
    </row>
    <row r="83" spans="1:16" ht="19.5" customHeight="1">
      <c r="A83" s="13">
        <v>615014</v>
      </c>
      <c r="B83" s="30"/>
      <c r="C83" s="30"/>
      <c r="D83" s="30"/>
      <c r="E83" s="17" t="s">
        <v>225</v>
      </c>
      <c r="F83" s="18" t="s">
        <v>226</v>
      </c>
      <c r="G83" s="38" t="s">
        <v>48</v>
      </c>
      <c r="H83" s="29"/>
      <c r="I83" s="36">
        <f>H:H+G:G</f>
        <v>67</v>
      </c>
      <c r="J83" s="33">
        <f>I:I*0.6</f>
        <v>40.199999999999996</v>
      </c>
      <c r="K83" s="29">
        <v>4</v>
      </c>
      <c r="L83" s="34">
        <v>81.2</v>
      </c>
      <c r="M83" s="34">
        <f>L:L*0.4</f>
        <v>32.480000000000004</v>
      </c>
      <c r="N83" s="34">
        <f>J:J+M:M</f>
        <v>72.68</v>
      </c>
      <c r="O83" s="34">
        <v>2</v>
      </c>
      <c r="P83" s="34" t="s">
        <v>21</v>
      </c>
    </row>
    <row r="84" spans="1:16" ht="19.5" customHeight="1">
      <c r="A84" s="13">
        <v>615014</v>
      </c>
      <c r="B84" s="30"/>
      <c r="C84" s="30"/>
      <c r="D84" s="30"/>
      <c r="E84" s="17" t="s">
        <v>227</v>
      </c>
      <c r="F84" s="18" t="s">
        <v>228</v>
      </c>
      <c r="G84" s="38" t="s">
        <v>97</v>
      </c>
      <c r="H84" s="29"/>
      <c r="I84" s="36">
        <f>H:H+G:G</f>
        <v>68</v>
      </c>
      <c r="J84" s="33">
        <f>I:I*0.6</f>
        <v>40.8</v>
      </c>
      <c r="K84" s="29">
        <v>3</v>
      </c>
      <c r="L84" s="34">
        <v>78.6</v>
      </c>
      <c r="M84" s="34">
        <f>L:L*0.4</f>
        <v>31.439999999999998</v>
      </c>
      <c r="N84" s="34">
        <f>J:J+M:M</f>
        <v>72.24</v>
      </c>
      <c r="O84" s="34">
        <v>3</v>
      </c>
      <c r="P84" s="34"/>
    </row>
    <row r="85" spans="1:16" ht="19.5" customHeight="1">
      <c r="A85" s="13">
        <v>615014</v>
      </c>
      <c r="B85" s="30"/>
      <c r="C85" s="30"/>
      <c r="D85" s="30"/>
      <c r="E85" s="17" t="s">
        <v>229</v>
      </c>
      <c r="F85" s="18" t="s">
        <v>230</v>
      </c>
      <c r="G85" s="38" t="s">
        <v>32</v>
      </c>
      <c r="H85" s="29"/>
      <c r="I85" s="36">
        <f>H:H+G:G</f>
        <v>70</v>
      </c>
      <c r="J85" s="33">
        <f>I:I*0.6</f>
        <v>42</v>
      </c>
      <c r="K85" s="29">
        <v>1</v>
      </c>
      <c r="L85" s="34">
        <v>73</v>
      </c>
      <c r="M85" s="34">
        <f>L:L*0.4</f>
        <v>29.200000000000003</v>
      </c>
      <c r="N85" s="34">
        <f>J:J+M:M</f>
        <v>71.2</v>
      </c>
      <c r="O85" s="34">
        <v>4</v>
      </c>
      <c r="P85" s="34"/>
    </row>
    <row r="86" spans="1:16" ht="19.5" customHeight="1">
      <c r="A86" s="13">
        <v>615014</v>
      </c>
      <c r="B86" s="30"/>
      <c r="C86" s="30"/>
      <c r="D86" s="30"/>
      <c r="E86" s="17" t="s">
        <v>231</v>
      </c>
      <c r="F86" s="18" t="s">
        <v>232</v>
      </c>
      <c r="G86" s="38" t="s">
        <v>48</v>
      </c>
      <c r="H86" s="29"/>
      <c r="I86" s="36">
        <f>H:H+G:G</f>
        <v>67</v>
      </c>
      <c r="J86" s="33">
        <f>I:I*0.6</f>
        <v>40.199999999999996</v>
      </c>
      <c r="K86" s="29">
        <v>4</v>
      </c>
      <c r="L86" s="34">
        <v>74.4</v>
      </c>
      <c r="M86" s="34">
        <f>L:L*0.4</f>
        <v>29.760000000000005</v>
      </c>
      <c r="N86" s="34">
        <f>J:J+M:M</f>
        <v>69.96000000000001</v>
      </c>
      <c r="O86" s="34">
        <v>5</v>
      </c>
      <c r="P86" s="34"/>
    </row>
    <row r="87" spans="1:16" ht="19.5" customHeight="1">
      <c r="A87" s="13">
        <v>615014</v>
      </c>
      <c r="B87" s="30"/>
      <c r="C87" s="30"/>
      <c r="D87" s="30"/>
      <c r="E87" s="17" t="s">
        <v>233</v>
      </c>
      <c r="F87" s="18" t="s">
        <v>234</v>
      </c>
      <c r="G87" s="38" t="s">
        <v>35</v>
      </c>
      <c r="H87" s="29"/>
      <c r="I87" s="36">
        <f>H:H+G:G</f>
        <v>69</v>
      </c>
      <c r="J87" s="33">
        <f>I:I*0.6</f>
        <v>41.4</v>
      </c>
      <c r="K87" s="29">
        <v>2</v>
      </c>
      <c r="L87" s="34" t="s">
        <v>138</v>
      </c>
      <c r="M87" s="34"/>
      <c r="N87" s="34"/>
      <c r="O87" s="34"/>
      <c r="P87" s="34"/>
    </row>
    <row r="88" spans="1:16" ht="19.5" customHeight="1">
      <c r="A88" s="13">
        <v>615015</v>
      </c>
      <c r="B88" s="27" t="s">
        <v>235</v>
      </c>
      <c r="C88" s="27" t="s">
        <v>236</v>
      </c>
      <c r="D88" s="27">
        <v>1</v>
      </c>
      <c r="E88" s="10" t="s">
        <v>237</v>
      </c>
      <c r="F88" s="24" t="s">
        <v>238</v>
      </c>
      <c r="G88" s="28" t="s">
        <v>121</v>
      </c>
      <c r="H88" s="29"/>
      <c r="I88" s="36">
        <f>H:H+G:G</f>
        <v>76</v>
      </c>
      <c r="J88" s="33">
        <f>I:I*0.6</f>
        <v>45.6</v>
      </c>
      <c r="K88" s="37">
        <v>1</v>
      </c>
      <c r="L88" s="34">
        <v>81.4</v>
      </c>
      <c r="M88" s="34">
        <f>L:L*0.4</f>
        <v>32.56</v>
      </c>
      <c r="N88" s="34">
        <f>J:J+M:M</f>
        <v>78.16</v>
      </c>
      <c r="O88" s="34">
        <v>1</v>
      </c>
      <c r="P88" s="34" t="s">
        <v>21</v>
      </c>
    </row>
    <row r="89" spans="1:16" ht="19.5" customHeight="1">
      <c r="A89" s="13">
        <v>615015</v>
      </c>
      <c r="B89" s="30"/>
      <c r="C89" s="30"/>
      <c r="D89" s="30"/>
      <c r="E89" s="10" t="s">
        <v>239</v>
      </c>
      <c r="F89" s="24" t="s">
        <v>240</v>
      </c>
      <c r="G89" s="28" t="s">
        <v>102</v>
      </c>
      <c r="H89" s="29"/>
      <c r="I89" s="36">
        <f>H:H+G:G</f>
        <v>75</v>
      </c>
      <c r="J89" s="33">
        <f>I:I*0.6</f>
        <v>45</v>
      </c>
      <c r="K89" s="37">
        <v>2</v>
      </c>
      <c r="L89" s="34">
        <v>77.8</v>
      </c>
      <c r="M89" s="34">
        <f>L:L*0.4</f>
        <v>31.12</v>
      </c>
      <c r="N89" s="34">
        <f>J:J+M:M</f>
        <v>76.12</v>
      </c>
      <c r="O89" s="34">
        <v>2</v>
      </c>
      <c r="P89" s="34"/>
    </row>
    <row r="90" spans="1:16" ht="19.5" customHeight="1">
      <c r="A90" s="13">
        <v>615015</v>
      </c>
      <c r="B90" s="30"/>
      <c r="C90" s="30"/>
      <c r="D90" s="30"/>
      <c r="E90" s="10" t="s">
        <v>241</v>
      </c>
      <c r="F90" s="24" t="s">
        <v>242</v>
      </c>
      <c r="G90" s="28" t="s">
        <v>42</v>
      </c>
      <c r="H90" s="29"/>
      <c r="I90" s="36">
        <f>H:H+G:G</f>
        <v>74</v>
      </c>
      <c r="J90" s="33">
        <f>I:I*0.6</f>
        <v>44.4</v>
      </c>
      <c r="K90" s="37">
        <v>3</v>
      </c>
      <c r="L90" s="34">
        <v>78.8</v>
      </c>
      <c r="M90" s="34">
        <f>L:L*0.4</f>
        <v>31.52</v>
      </c>
      <c r="N90" s="34">
        <f>J:J+M:M</f>
        <v>75.92</v>
      </c>
      <c r="O90" s="34">
        <v>3</v>
      </c>
      <c r="P90" s="34"/>
    </row>
    <row r="91" spans="1:16" ht="19.5" customHeight="1">
      <c r="A91" s="13">
        <v>615015</v>
      </c>
      <c r="B91" s="30"/>
      <c r="C91" s="30"/>
      <c r="D91" s="30"/>
      <c r="E91" s="10" t="s">
        <v>243</v>
      </c>
      <c r="F91" s="24" t="s">
        <v>244</v>
      </c>
      <c r="G91" s="28" t="s">
        <v>42</v>
      </c>
      <c r="H91" s="29"/>
      <c r="I91" s="36">
        <f>H:H+G:G</f>
        <v>74</v>
      </c>
      <c r="J91" s="33">
        <f>I:I*0.6</f>
        <v>44.4</v>
      </c>
      <c r="K91" s="37">
        <v>3</v>
      </c>
      <c r="L91" s="34">
        <v>74</v>
      </c>
      <c r="M91" s="34">
        <f>L:L*0.4</f>
        <v>29.6</v>
      </c>
      <c r="N91" s="34">
        <f>J:J+M:M</f>
        <v>74</v>
      </c>
      <c r="O91" s="34">
        <v>4</v>
      </c>
      <c r="P91" s="34"/>
    </row>
    <row r="92" spans="1:16" ht="19.5" customHeight="1">
      <c r="A92" s="13">
        <v>615016</v>
      </c>
      <c r="B92" s="27" t="s">
        <v>245</v>
      </c>
      <c r="C92" s="27" t="s">
        <v>246</v>
      </c>
      <c r="D92" s="27">
        <v>1</v>
      </c>
      <c r="E92" s="17" t="s">
        <v>247</v>
      </c>
      <c r="F92" s="18" t="s">
        <v>248</v>
      </c>
      <c r="G92" s="31" t="s">
        <v>116</v>
      </c>
      <c r="H92" s="20"/>
      <c r="I92" s="33">
        <f>H:H+G:G</f>
        <v>66</v>
      </c>
      <c r="J92" s="33">
        <f>I:I*0.6</f>
        <v>39.6</v>
      </c>
      <c r="K92" s="20">
        <v>1</v>
      </c>
      <c r="L92" s="34">
        <v>76.8</v>
      </c>
      <c r="M92" s="34">
        <f>L:L*0.4</f>
        <v>30.72</v>
      </c>
      <c r="N92" s="34">
        <f>J:J+M:M</f>
        <v>70.32</v>
      </c>
      <c r="O92" s="34">
        <v>1</v>
      </c>
      <c r="P92" s="34" t="s">
        <v>21</v>
      </c>
    </row>
    <row r="93" spans="1:16" ht="19.5" customHeight="1">
      <c r="A93" s="13">
        <v>615016</v>
      </c>
      <c r="B93" s="30"/>
      <c r="C93" s="30"/>
      <c r="D93" s="30"/>
      <c r="E93" s="17" t="s">
        <v>249</v>
      </c>
      <c r="F93" s="18" t="s">
        <v>250</v>
      </c>
      <c r="G93" s="31" t="s">
        <v>45</v>
      </c>
      <c r="H93" s="20"/>
      <c r="I93" s="33">
        <f>H:H+G:G</f>
        <v>65</v>
      </c>
      <c r="J93" s="33">
        <f>I:I*0.6</f>
        <v>39</v>
      </c>
      <c r="K93" s="20">
        <v>2</v>
      </c>
      <c r="L93" s="34">
        <v>78.2</v>
      </c>
      <c r="M93" s="34">
        <f>L:L*0.4</f>
        <v>31.28</v>
      </c>
      <c r="N93" s="34">
        <f>J:J+M:M</f>
        <v>70.28</v>
      </c>
      <c r="O93" s="34">
        <v>2</v>
      </c>
      <c r="P93" s="34"/>
    </row>
    <row r="94" spans="1:16" ht="19.5" customHeight="1">
      <c r="A94" s="13">
        <v>615016</v>
      </c>
      <c r="B94" s="30"/>
      <c r="C94" s="30"/>
      <c r="D94" s="30"/>
      <c r="E94" s="17" t="s">
        <v>251</v>
      </c>
      <c r="F94" s="18" t="s">
        <v>252</v>
      </c>
      <c r="G94" s="31" t="s">
        <v>59</v>
      </c>
      <c r="H94" s="20"/>
      <c r="I94" s="33">
        <f>H:H+G:G</f>
        <v>64</v>
      </c>
      <c r="J94" s="33">
        <f>I:I*0.6</f>
        <v>38.4</v>
      </c>
      <c r="K94" s="20">
        <v>3</v>
      </c>
      <c r="L94" s="34">
        <v>75</v>
      </c>
      <c r="M94" s="34">
        <f>L:L*0.4</f>
        <v>30</v>
      </c>
      <c r="N94" s="34">
        <f>J:J+M:M</f>
        <v>68.4</v>
      </c>
      <c r="O94" s="34">
        <v>3</v>
      </c>
      <c r="P94" s="34"/>
    </row>
    <row r="95" spans="1:16" ht="19.5" customHeight="1">
      <c r="A95" s="13">
        <v>615017</v>
      </c>
      <c r="B95" s="27" t="s">
        <v>245</v>
      </c>
      <c r="C95" s="15" t="s">
        <v>253</v>
      </c>
      <c r="D95" s="15">
        <v>1</v>
      </c>
      <c r="E95" s="10" t="s">
        <v>254</v>
      </c>
      <c r="F95" s="24" t="s">
        <v>255</v>
      </c>
      <c r="G95" s="26" t="s">
        <v>256</v>
      </c>
      <c r="H95" s="20"/>
      <c r="I95" s="33">
        <f>H:H+G:G</f>
        <v>78</v>
      </c>
      <c r="J95" s="33">
        <f>I:I*0.6</f>
        <v>46.8</v>
      </c>
      <c r="K95" s="35">
        <v>1</v>
      </c>
      <c r="L95" s="34">
        <v>76.8</v>
      </c>
      <c r="M95" s="34">
        <f>L:L*0.4</f>
        <v>30.72</v>
      </c>
      <c r="N95" s="34">
        <f>J:J+M:M</f>
        <v>77.52</v>
      </c>
      <c r="O95" s="34">
        <v>1</v>
      </c>
      <c r="P95" s="34" t="s">
        <v>21</v>
      </c>
    </row>
    <row r="96" spans="1:16" ht="19.5" customHeight="1">
      <c r="A96" s="13">
        <v>615017</v>
      </c>
      <c r="B96" s="30"/>
      <c r="C96" s="22"/>
      <c r="D96" s="22"/>
      <c r="E96" s="10" t="s">
        <v>257</v>
      </c>
      <c r="F96" s="24" t="s">
        <v>258</v>
      </c>
      <c r="G96" s="26" t="s">
        <v>35</v>
      </c>
      <c r="H96" s="20"/>
      <c r="I96" s="33">
        <f>H:H+G:G</f>
        <v>69</v>
      </c>
      <c r="J96" s="33">
        <f>I:I*0.6</f>
        <v>41.4</v>
      </c>
      <c r="K96" s="35">
        <v>2</v>
      </c>
      <c r="L96" s="34">
        <v>78.6</v>
      </c>
      <c r="M96" s="34">
        <f>L:L*0.4</f>
        <v>31.439999999999998</v>
      </c>
      <c r="N96" s="34">
        <f>J:J+M:M</f>
        <v>72.84</v>
      </c>
      <c r="O96" s="34">
        <v>2</v>
      </c>
      <c r="P96" s="34"/>
    </row>
    <row r="97" spans="1:16" ht="19.5" customHeight="1">
      <c r="A97" s="13">
        <v>615017</v>
      </c>
      <c r="B97" s="30"/>
      <c r="C97" s="22"/>
      <c r="D97" s="22"/>
      <c r="E97" s="10" t="s">
        <v>259</v>
      </c>
      <c r="F97" s="24" t="s">
        <v>260</v>
      </c>
      <c r="G97" s="26" t="s">
        <v>56</v>
      </c>
      <c r="H97" s="20"/>
      <c r="I97" s="33">
        <f>H:H+G:G</f>
        <v>63</v>
      </c>
      <c r="J97" s="33">
        <f>I:I*0.6</f>
        <v>37.8</v>
      </c>
      <c r="K97" s="35">
        <v>3</v>
      </c>
      <c r="L97" s="34">
        <v>69.8</v>
      </c>
      <c r="M97" s="34">
        <f>L:L*0.4</f>
        <v>27.92</v>
      </c>
      <c r="N97" s="34">
        <f>J:J+M:M</f>
        <v>65.72</v>
      </c>
      <c r="O97" s="34">
        <v>3</v>
      </c>
      <c r="P97" s="34"/>
    </row>
    <row r="98" spans="1:16" ht="24" customHeight="1">
      <c r="A98" s="13">
        <v>615018</v>
      </c>
      <c r="B98" s="27" t="s">
        <v>235</v>
      </c>
      <c r="C98" s="15" t="s">
        <v>261</v>
      </c>
      <c r="D98" s="15">
        <v>1</v>
      </c>
      <c r="E98" s="17" t="s">
        <v>262</v>
      </c>
      <c r="F98" s="18" t="s">
        <v>263</v>
      </c>
      <c r="G98" s="31" t="s">
        <v>264</v>
      </c>
      <c r="H98" s="20"/>
      <c r="I98" s="33">
        <f>H:H+G:G</f>
        <v>36</v>
      </c>
      <c r="J98" s="33">
        <f>I:I*0.6</f>
        <v>21.599999999999998</v>
      </c>
      <c r="K98" s="20">
        <v>1</v>
      </c>
      <c r="L98" s="34">
        <v>67.6</v>
      </c>
      <c r="M98" s="34">
        <f>L:L*0.4</f>
        <v>27.04</v>
      </c>
      <c r="N98" s="34">
        <f>J:J+M:M</f>
        <v>48.64</v>
      </c>
      <c r="O98" s="34">
        <v>1</v>
      </c>
      <c r="P98" s="34" t="s">
        <v>21</v>
      </c>
    </row>
    <row r="99" spans="1:16" ht="19.5" customHeight="1">
      <c r="A99" s="15">
        <v>615020</v>
      </c>
      <c r="B99" s="27" t="s">
        <v>265</v>
      </c>
      <c r="C99" s="15" t="s">
        <v>266</v>
      </c>
      <c r="D99" s="15">
        <v>2</v>
      </c>
      <c r="E99" s="10" t="s">
        <v>267</v>
      </c>
      <c r="F99" s="24" t="s">
        <v>268</v>
      </c>
      <c r="G99" s="28" t="s">
        <v>269</v>
      </c>
      <c r="H99" s="29"/>
      <c r="I99" s="36">
        <f>H:H+G:G</f>
        <v>52</v>
      </c>
      <c r="J99" s="33">
        <f>I:I*0.6</f>
        <v>31.2</v>
      </c>
      <c r="K99" s="37">
        <v>2</v>
      </c>
      <c r="L99" s="34">
        <v>81.8</v>
      </c>
      <c r="M99" s="34">
        <f>L:L*0.4</f>
        <v>32.72</v>
      </c>
      <c r="N99" s="34">
        <f>J:J+M:M</f>
        <v>63.92</v>
      </c>
      <c r="O99" s="34">
        <v>1</v>
      </c>
      <c r="P99" s="34" t="s">
        <v>21</v>
      </c>
    </row>
    <row r="100" spans="1:16" ht="19.5" customHeight="1">
      <c r="A100" s="22"/>
      <c r="B100" s="30"/>
      <c r="C100" s="22"/>
      <c r="D100" s="22"/>
      <c r="E100" s="10" t="s">
        <v>270</v>
      </c>
      <c r="F100" s="24" t="s">
        <v>271</v>
      </c>
      <c r="G100" s="28" t="s">
        <v>272</v>
      </c>
      <c r="H100" s="29"/>
      <c r="I100" s="36">
        <f>H:H+G:G</f>
        <v>53</v>
      </c>
      <c r="J100" s="33">
        <f>I:I*0.6</f>
        <v>31.799999999999997</v>
      </c>
      <c r="K100" s="37">
        <v>1</v>
      </c>
      <c r="L100" s="34">
        <v>75.8</v>
      </c>
      <c r="M100" s="34">
        <f>L:L*0.4</f>
        <v>30.32</v>
      </c>
      <c r="N100" s="34">
        <f>J:J+M:M</f>
        <v>62.12</v>
      </c>
      <c r="O100" s="34">
        <v>2</v>
      </c>
      <c r="P100" s="34" t="s">
        <v>21</v>
      </c>
    </row>
    <row r="101" spans="1:16" ht="19.5" customHeight="1">
      <c r="A101" s="22"/>
      <c r="B101" s="30"/>
      <c r="C101" s="22"/>
      <c r="D101" s="22"/>
      <c r="E101" s="10" t="s">
        <v>273</v>
      </c>
      <c r="F101" s="24" t="s">
        <v>274</v>
      </c>
      <c r="G101" s="28" t="s">
        <v>275</v>
      </c>
      <c r="H101" s="29"/>
      <c r="I101" s="36">
        <f>H:H+G:G</f>
        <v>50</v>
      </c>
      <c r="J101" s="33">
        <f>I:I*0.6</f>
        <v>30</v>
      </c>
      <c r="K101" s="37">
        <v>5</v>
      </c>
      <c r="L101" s="34">
        <v>76.4</v>
      </c>
      <c r="M101" s="34">
        <f>L:L*0.4</f>
        <v>30.560000000000002</v>
      </c>
      <c r="N101" s="34">
        <f>J:J+M:M</f>
        <v>60.56</v>
      </c>
      <c r="O101" s="34">
        <v>3</v>
      </c>
      <c r="P101" s="34"/>
    </row>
    <row r="102" spans="1:16" ht="19.5" customHeight="1">
      <c r="A102" s="22"/>
      <c r="B102" s="30"/>
      <c r="C102" s="22"/>
      <c r="D102" s="22"/>
      <c r="E102" s="10" t="s">
        <v>276</v>
      </c>
      <c r="F102" s="24" t="s">
        <v>277</v>
      </c>
      <c r="G102" s="28" t="s">
        <v>69</v>
      </c>
      <c r="H102" s="29"/>
      <c r="I102" s="36">
        <f>H:H+G:G</f>
        <v>51</v>
      </c>
      <c r="J102" s="33">
        <f aca="true" t="shared" si="0" ref="J101:J116">I$1:I$65536*0.6</f>
        <v>30.599999999999998</v>
      </c>
      <c r="K102" s="37">
        <v>4</v>
      </c>
      <c r="L102" s="34">
        <v>74.2</v>
      </c>
      <c r="M102" s="34">
        <f aca="true" t="shared" si="1" ref="M101:M116">L$1:L$65536*0.4</f>
        <v>29.680000000000003</v>
      </c>
      <c r="N102" s="34">
        <f aca="true" t="shared" si="2" ref="N101:N116">J$1:J$65536+M$1:M$65536</f>
        <v>60.28</v>
      </c>
      <c r="O102" s="34">
        <v>4</v>
      </c>
      <c r="P102" s="34"/>
    </row>
    <row r="103" spans="1:16" ht="19.5" customHeight="1">
      <c r="A103" s="22"/>
      <c r="B103" s="30"/>
      <c r="C103" s="22"/>
      <c r="D103" s="22"/>
      <c r="E103" s="10" t="s">
        <v>278</v>
      </c>
      <c r="F103" s="24" t="s">
        <v>279</v>
      </c>
      <c r="G103" s="28" t="s">
        <v>269</v>
      </c>
      <c r="H103" s="29"/>
      <c r="I103" s="36">
        <f>H:H+G:G</f>
        <v>52</v>
      </c>
      <c r="J103" s="33">
        <f>I:I*0.6</f>
        <v>31.2</v>
      </c>
      <c r="K103" s="37">
        <v>2</v>
      </c>
      <c r="L103" s="34">
        <v>69.8</v>
      </c>
      <c r="M103" s="34">
        <f>L:L*0.4</f>
        <v>27.92</v>
      </c>
      <c r="N103" s="34">
        <f>J:J+M:M</f>
        <v>59.120000000000005</v>
      </c>
      <c r="O103" s="34">
        <v>5</v>
      </c>
      <c r="P103" s="34"/>
    </row>
    <row r="104" spans="1:16" ht="19.5" customHeight="1">
      <c r="A104" s="22"/>
      <c r="B104" s="30"/>
      <c r="C104" s="22"/>
      <c r="D104" s="22"/>
      <c r="E104" s="10" t="s">
        <v>280</v>
      </c>
      <c r="F104" s="24" t="s">
        <v>281</v>
      </c>
      <c r="G104" s="28" t="s">
        <v>275</v>
      </c>
      <c r="H104" s="29"/>
      <c r="I104" s="36">
        <f>H:H+G:G</f>
        <v>50</v>
      </c>
      <c r="J104" s="33">
        <f>I:I*0.6</f>
        <v>30</v>
      </c>
      <c r="K104" s="37">
        <v>5</v>
      </c>
      <c r="L104" s="34">
        <v>72.2</v>
      </c>
      <c r="M104" s="34">
        <f>L:L*0.4</f>
        <v>28.880000000000003</v>
      </c>
      <c r="N104" s="34">
        <f>J:J+M:M</f>
        <v>58.88</v>
      </c>
      <c r="O104" s="34">
        <v>6</v>
      </c>
      <c r="P104" s="34"/>
    </row>
    <row r="105" spans="1:16" ht="19.5" customHeight="1">
      <c r="A105" s="22"/>
      <c r="B105" s="30"/>
      <c r="C105" s="22"/>
      <c r="D105" s="22"/>
      <c r="E105" s="10" t="s">
        <v>282</v>
      </c>
      <c r="F105" s="24" t="s">
        <v>283</v>
      </c>
      <c r="G105" s="28" t="s">
        <v>275</v>
      </c>
      <c r="H105" s="29"/>
      <c r="I105" s="36">
        <f>H:H+G:G</f>
        <v>50</v>
      </c>
      <c r="J105" s="33">
        <f>I:I*0.6</f>
        <v>30</v>
      </c>
      <c r="K105" s="37">
        <v>5</v>
      </c>
      <c r="L105" s="34">
        <v>69.6</v>
      </c>
      <c r="M105" s="34">
        <f>L:L*0.4</f>
        <v>27.84</v>
      </c>
      <c r="N105" s="34">
        <f>J:J+M:M</f>
        <v>57.84</v>
      </c>
      <c r="O105" s="34">
        <v>7</v>
      </c>
      <c r="P105" s="34"/>
    </row>
    <row r="106" spans="1:16" ht="19.5" customHeight="1">
      <c r="A106" s="39"/>
      <c r="B106" s="30"/>
      <c r="C106" s="22"/>
      <c r="D106" s="22"/>
      <c r="E106" s="10" t="s">
        <v>284</v>
      </c>
      <c r="F106" s="24" t="s">
        <v>285</v>
      </c>
      <c r="G106" s="28" t="s">
        <v>275</v>
      </c>
      <c r="H106" s="29"/>
      <c r="I106" s="36">
        <f>H:H+G:G</f>
        <v>50</v>
      </c>
      <c r="J106" s="33">
        <f>I:I*0.6</f>
        <v>30</v>
      </c>
      <c r="K106" s="37">
        <v>5</v>
      </c>
      <c r="L106" s="34">
        <v>68</v>
      </c>
      <c r="M106" s="34">
        <f>L:L*0.4</f>
        <v>27.200000000000003</v>
      </c>
      <c r="N106" s="34">
        <f>J:J+M:M</f>
        <v>57.2</v>
      </c>
      <c r="O106" s="34">
        <v>8</v>
      </c>
      <c r="P106" s="34"/>
    </row>
    <row r="107" spans="1:16" ht="19.5" customHeight="1">
      <c r="A107" s="13">
        <v>615021</v>
      </c>
      <c r="B107" s="27" t="s">
        <v>245</v>
      </c>
      <c r="C107" s="15" t="s">
        <v>266</v>
      </c>
      <c r="D107" s="15">
        <v>1</v>
      </c>
      <c r="E107" s="17" t="s">
        <v>286</v>
      </c>
      <c r="F107" s="18" t="s">
        <v>287</v>
      </c>
      <c r="G107" s="38" t="s">
        <v>288</v>
      </c>
      <c r="H107" s="29"/>
      <c r="I107" s="36">
        <f>H:H+G:G</f>
        <v>49</v>
      </c>
      <c r="J107" s="33">
        <f t="shared" si="0"/>
        <v>29.4</v>
      </c>
      <c r="K107" s="29">
        <v>1</v>
      </c>
      <c r="L107" s="34">
        <v>70</v>
      </c>
      <c r="M107" s="34">
        <f t="shared" si="1"/>
        <v>28</v>
      </c>
      <c r="N107" s="34">
        <f t="shared" si="2"/>
        <v>57.4</v>
      </c>
      <c r="O107" s="34">
        <v>1</v>
      </c>
      <c r="P107" s="34" t="s">
        <v>21</v>
      </c>
    </row>
    <row r="108" spans="1:16" ht="19.5" customHeight="1">
      <c r="A108" s="13">
        <v>615021</v>
      </c>
      <c r="B108" s="30"/>
      <c r="C108" s="22"/>
      <c r="D108" s="22"/>
      <c r="E108" s="10" t="s">
        <v>289</v>
      </c>
      <c r="F108" s="24" t="s">
        <v>290</v>
      </c>
      <c r="G108" s="28" t="s">
        <v>291</v>
      </c>
      <c r="H108" s="29"/>
      <c r="I108" s="36">
        <f>H:H+G:G</f>
        <v>44</v>
      </c>
      <c r="J108" s="33">
        <f t="shared" si="0"/>
        <v>26.4</v>
      </c>
      <c r="K108" s="37">
        <v>2</v>
      </c>
      <c r="L108" s="34">
        <v>67.8</v>
      </c>
      <c r="M108" s="34">
        <f t="shared" si="1"/>
        <v>27.12</v>
      </c>
      <c r="N108" s="34">
        <f t="shared" si="2"/>
        <v>53.519999999999996</v>
      </c>
      <c r="O108" s="34">
        <v>2</v>
      </c>
      <c r="P108" s="34"/>
    </row>
    <row r="109" spans="1:16" ht="19.5" customHeight="1">
      <c r="A109" s="13">
        <v>615022</v>
      </c>
      <c r="B109" s="27" t="s">
        <v>245</v>
      </c>
      <c r="C109" s="27" t="s">
        <v>266</v>
      </c>
      <c r="D109" s="27">
        <v>1</v>
      </c>
      <c r="E109" s="10" t="s">
        <v>292</v>
      </c>
      <c r="F109" s="24" t="s">
        <v>293</v>
      </c>
      <c r="G109" s="26" t="s">
        <v>294</v>
      </c>
      <c r="H109" s="20"/>
      <c r="I109" s="33">
        <f>H:H+G:G</f>
        <v>38</v>
      </c>
      <c r="J109" s="33">
        <f t="shared" si="0"/>
        <v>22.8</v>
      </c>
      <c r="K109" s="35">
        <v>1</v>
      </c>
      <c r="L109" s="34">
        <v>68.8</v>
      </c>
      <c r="M109" s="34">
        <f t="shared" si="1"/>
        <v>27.52</v>
      </c>
      <c r="N109" s="34">
        <f t="shared" si="2"/>
        <v>50.32</v>
      </c>
      <c r="O109" s="34">
        <v>1</v>
      </c>
      <c r="P109" s="34" t="s">
        <v>21</v>
      </c>
    </row>
    <row r="110" spans="1:16" ht="19.5" customHeight="1">
      <c r="A110" s="13">
        <v>615024</v>
      </c>
      <c r="B110" s="40" t="s">
        <v>295</v>
      </c>
      <c r="C110" s="40" t="s">
        <v>296</v>
      </c>
      <c r="D110" s="40">
        <v>1</v>
      </c>
      <c r="E110" s="17" t="s">
        <v>297</v>
      </c>
      <c r="F110" s="18" t="s">
        <v>298</v>
      </c>
      <c r="G110" s="31" t="s">
        <v>299</v>
      </c>
      <c r="H110" s="20"/>
      <c r="I110" s="33">
        <f>H:H+G:G</f>
        <v>41</v>
      </c>
      <c r="J110" s="33">
        <f t="shared" si="0"/>
        <v>24.599999999999998</v>
      </c>
      <c r="K110" s="20">
        <v>1</v>
      </c>
      <c r="L110" s="34">
        <v>65.4</v>
      </c>
      <c r="M110" s="34">
        <f t="shared" si="1"/>
        <v>26.160000000000004</v>
      </c>
      <c r="N110" s="34">
        <f t="shared" si="2"/>
        <v>50.760000000000005</v>
      </c>
      <c r="O110" s="34">
        <v>1</v>
      </c>
      <c r="P110" s="34" t="s">
        <v>21</v>
      </c>
    </row>
    <row r="111" spans="1:16" ht="19.5" customHeight="1">
      <c r="A111" s="13">
        <v>615024</v>
      </c>
      <c r="B111" s="40"/>
      <c r="C111" s="40" t="s">
        <v>296</v>
      </c>
      <c r="D111" s="40">
        <v>1</v>
      </c>
      <c r="E111" s="17" t="s">
        <v>300</v>
      </c>
      <c r="F111" s="18" t="s">
        <v>301</v>
      </c>
      <c r="G111" s="31" t="s">
        <v>302</v>
      </c>
      <c r="H111" s="20"/>
      <c r="I111" s="33">
        <f>H:H+G:G</f>
        <v>30</v>
      </c>
      <c r="J111" s="33">
        <f t="shared" si="0"/>
        <v>18</v>
      </c>
      <c r="K111" s="20">
        <v>2</v>
      </c>
      <c r="L111" s="34">
        <v>69.6</v>
      </c>
      <c r="M111" s="34">
        <f t="shared" si="1"/>
        <v>27.84</v>
      </c>
      <c r="N111" s="34">
        <f t="shared" si="2"/>
        <v>45.84</v>
      </c>
      <c r="O111" s="34">
        <v>2</v>
      </c>
      <c r="P111" s="34"/>
    </row>
    <row r="112" spans="1:16" ht="19.5" customHeight="1">
      <c r="A112" s="13">
        <v>615026</v>
      </c>
      <c r="B112" s="40" t="s">
        <v>295</v>
      </c>
      <c r="C112" s="40" t="s">
        <v>303</v>
      </c>
      <c r="D112" s="30">
        <v>1</v>
      </c>
      <c r="E112" s="10" t="s">
        <v>304</v>
      </c>
      <c r="F112" s="24" t="s">
        <v>305</v>
      </c>
      <c r="G112" s="28" t="s">
        <v>306</v>
      </c>
      <c r="H112" s="29"/>
      <c r="I112" s="36">
        <f>H:H+G:G</f>
        <v>48</v>
      </c>
      <c r="J112" s="33">
        <f t="shared" si="0"/>
        <v>28.799999999999997</v>
      </c>
      <c r="K112" s="37">
        <v>2</v>
      </c>
      <c r="L112" s="34">
        <v>71.6</v>
      </c>
      <c r="M112" s="34">
        <f t="shared" si="1"/>
        <v>28.64</v>
      </c>
      <c r="N112" s="34">
        <f t="shared" si="2"/>
        <v>57.44</v>
      </c>
      <c r="O112" s="34">
        <v>1</v>
      </c>
      <c r="P112" s="34" t="s">
        <v>21</v>
      </c>
    </row>
    <row r="113" spans="1:16" ht="19.5" customHeight="1">
      <c r="A113" s="13">
        <v>615026</v>
      </c>
      <c r="B113" s="40"/>
      <c r="C113" s="40" t="s">
        <v>303</v>
      </c>
      <c r="D113" s="30">
        <v>1</v>
      </c>
      <c r="E113" s="10" t="s">
        <v>307</v>
      </c>
      <c r="F113" s="24" t="s">
        <v>308</v>
      </c>
      <c r="G113" s="26" t="s">
        <v>309</v>
      </c>
      <c r="H113" s="20"/>
      <c r="I113" s="33">
        <f>H:H+G:G</f>
        <v>42</v>
      </c>
      <c r="J113" s="33">
        <f t="shared" si="0"/>
        <v>25.2</v>
      </c>
      <c r="K113" s="35">
        <v>4</v>
      </c>
      <c r="L113" s="34">
        <v>69.4</v>
      </c>
      <c r="M113" s="34">
        <f t="shared" si="1"/>
        <v>27.760000000000005</v>
      </c>
      <c r="N113" s="34">
        <f t="shared" si="2"/>
        <v>52.96000000000001</v>
      </c>
      <c r="O113" s="34">
        <v>2</v>
      </c>
      <c r="P113" s="34"/>
    </row>
    <row r="114" spans="1:16" ht="19.5" customHeight="1">
      <c r="A114" s="15">
        <v>615029</v>
      </c>
      <c r="B114" s="27" t="s">
        <v>245</v>
      </c>
      <c r="C114" s="27" t="s">
        <v>310</v>
      </c>
      <c r="D114" s="27">
        <v>1</v>
      </c>
      <c r="E114" s="10" t="s">
        <v>311</v>
      </c>
      <c r="F114" s="24" t="s">
        <v>312</v>
      </c>
      <c r="G114" s="26" t="s">
        <v>313</v>
      </c>
      <c r="H114" s="20"/>
      <c r="I114" s="33">
        <f>H:H+G:G</f>
        <v>56</v>
      </c>
      <c r="J114" s="33">
        <f t="shared" si="0"/>
        <v>33.6</v>
      </c>
      <c r="K114" s="35">
        <v>1</v>
      </c>
      <c r="L114" s="34">
        <v>78</v>
      </c>
      <c r="M114" s="34">
        <f t="shared" si="1"/>
        <v>31.200000000000003</v>
      </c>
      <c r="N114" s="34">
        <f t="shared" si="2"/>
        <v>64.80000000000001</v>
      </c>
      <c r="O114" s="34">
        <v>1</v>
      </c>
      <c r="P114" s="34" t="s">
        <v>21</v>
      </c>
    </row>
    <row r="115" spans="1:16" ht="19.5" customHeight="1">
      <c r="A115" s="22"/>
      <c r="B115" s="30"/>
      <c r="C115" s="30"/>
      <c r="D115" s="30"/>
      <c r="E115" s="10" t="s">
        <v>314</v>
      </c>
      <c r="F115" s="24" t="s">
        <v>315</v>
      </c>
      <c r="G115" s="26" t="s">
        <v>69</v>
      </c>
      <c r="H115" s="20"/>
      <c r="I115" s="33">
        <f>H:H+G:G</f>
        <v>51</v>
      </c>
      <c r="J115" s="33">
        <f t="shared" si="0"/>
        <v>30.599999999999998</v>
      </c>
      <c r="K115" s="35">
        <v>2</v>
      </c>
      <c r="L115" s="34">
        <v>78</v>
      </c>
      <c r="M115" s="34">
        <f t="shared" si="1"/>
        <v>31.200000000000003</v>
      </c>
      <c r="N115" s="34">
        <f t="shared" si="2"/>
        <v>61.8</v>
      </c>
      <c r="O115" s="34">
        <v>2</v>
      </c>
      <c r="P115" s="34"/>
    </row>
    <row r="116" spans="1:16" ht="19.5" customHeight="1">
      <c r="A116" s="39"/>
      <c r="B116" s="30"/>
      <c r="C116" s="30"/>
      <c r="D116" s="30"/>
      <c r="E116" s="10" t="s">
        <v>316</v>
      </c>
      <c r="F116" s="24" t="s">
        <v>317</v>
      </c>
      <c r="G116" s="26" t="s">
        <v>318</v>
      </c>
      <c r="H116" s="20"/>
      <c r="I116" s="33">
        <f>H:H+G:G</f>
        <v>45</v>
      </c>
      <c r="J116" s="33">
        <f t="shared" si="0"/>
        <v>27</v>
      </c>
      <c r="K116" s="35">
        <v>3</v>
      </c>
      <c r="L116" s="34">
        <v>68</v>
      </c>
      <c r="M116" s="34">
        <f t="shared" si="1"/>
        <v>27.200000000000003</v>
      </c>
      <c r="N116" s="34">
        <f t="shared" si="2"/>
        <v>54.2</v>
      </c>
      <c r="O116" s="34">
        <v>3</v>
      </c>
      <c r="P116" s="34"/>
    </row>
  </sheetData>
  <sheetProtection/>
  <autoFilter ref="A3:P116"/>
  <mergeCells count="69">
    <mergeCell ref="A2:P2"/>
    <mergeCell ref="A99:A106"/>
    <mergeCell ref="A114:A116"/>
    <mergeCell ref="B4:B6"/>
    <mergeCell ref="B7:B10"/>
    <mergeCell ref="B11:B22"/>
    <mergeCell ref="B23:B25"/>
    <mergeCell ref="B26:B31"/>
    <mergeCell ref="B32:B34"/>
    <mergeCell ref="B35:B37"/>
    <mergeCell ref="B38:B46"/>
    <mergeCell ref="B47:B49"/>
    <mergeCell ref="B50:B52"/>
    <mergeCell ref="B53:B56"/>
    <mergeCell ref="B57:B66"/>
    <mergeCell ref="B67:B81"/>
    <mergeCell ref="B82:B87"/>
    <mergeCell ref="B88:B91"/>
    <mergeCell ref="B92:B94"/>
    <mergeCell ref="B95:B97"/>
    <mergeCell ref="B99:B106"/>
    <mergeCell ref="B107:B108"/>
    <mergeCell ref="B110:B111"/>
    <mergeCell ref="B112:B113"/>
    <mergeCell ref="B114:B116"/>
    <mergeCell ref="C4:C6"/>
    <mergeCell ref="C7:C10"/>
    <mergeCell ref="C11:C22"/>
    <mergeCell ref="C23:C25"/>
    <mergeCell ref="C26:C31"/>
    <mergeCell ref="C32:C34"/>
    <mergeCell ref="C35:C37"/>
    <mergeCell ref="C38:C46"/>
    <mergeCell ref="C47:C49"/>
    <mergeCell ref="C50:C52"/>
    <mergeCell ref="C53:C56"/>
    <mergeCell ref="C57:C66"/>
    <mergeCell ref="C67:C81"/>
    <mergeCell ref="C82:C87"/>
    <mergeCell ref="C88:C91"/>
    <mergeCell ref="C92:C94"/>
    <mergeCell ref="C95:C97"/>
    <mergeCell ref="C99:C106"/>
    <mergeCell ref="C107:C108"/>
    <mergeCell ref="C110:C111"/>
    <mergeCell ref="C112:C113"/>
    <mergeCell ref="C114:C116"/>
    <mergeCell ref="D4:D6"/>
    <mergeCell ref="D7:D10"/>
    <mergeCell ref="D11:D22"/>
    <mergeCell ref="D23:D25"/>
    <mergeCell ref="D26:D31"/>
    <mergeCell ref="D32:D34"/>
    <mergeCell ref="D35:D37"/>
    <mergeCell ref="D38:D46"/>
    <mergeCell ref="D47:D49"/>
    <mergeCell ref="D50:D52"/>
    <mergeCell ref="D53:D56"/>
    <mergeCell ref="D57:D66"/>
    <mergeCell ref="D67:D81"/>
    <mergeCell ref="D82:D87"/>
    <mergeCell ref="D88:D91"/>
    <mergeCell ref="D92:D94"/>
    <mergeCell ref="D95:D97"/>
    <mergeCell ref="D99:D106"/>
    <mergeCell ref="D107:D108"/>
    <mergeCell ref="D110:D111"/>
    <mergeCell ref="D112:D113"/>
    <mergeCell ref="D114:D116"/>
  </mergeCells>
  <printOptions/>
  <pageMargins left="0.67" right="0.63" top="0.51" bottom="0.43000000000000005" header="0.5" footer="0.28"/>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2020-08-07T00:52:05Z</dcterms:created>
  <dcterms:modified xsi:type="dcterms:W3CDTF">2020-09-07T04:06:27Z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2052-11.1.0.9912</vt:lpwstr>
  </property>
</Properties>
</file>